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cuments\에어비앤비\에어비앤비 강의 준비\"/>
    </mc:Choice>
  </mc:AlternateContent>
  <xr:revisionPtr revIDLastSave="0" documentId="13_ncr:20001_{4D55E679-AB98-48FA-878D-B2648A7BAF33}" xr6:coauthVersionLast="46" xr6:coauthVersionMax="46" xr10:uidLastSave="{00000000-0000-0000-0000-000000000000}"/>
  <bookViews>
    <workbookView xWindow="-120" yWindow="-120" windowWidth="29040" windowHeight="15840" firstSheet="1" activeTab="7" xr2:uid="{00000000-000D-0000-FFFF-FFFF00000000}"/>
  </bookViews>
  <sheets>
    <sheet name="사용 가이드" sheetId="1" r:id="rId1"/>
    <sheet name="차별화 캔버스" sheetId="2" r:id="rId2"/>
    <sheet name="후기 키워드 역설계" sheetId="3" r:id="rId3"/>
    <sheet name="동네 로컬 가이드" sheetId="4" r:id="rId4"/>
    <sheet name="메시지 흐름 4종" sheetId="5" r:id="rId5"/>
    <sheet name="사진 장면 설계" sheetId="6" r:id="rId6"/>
    <sheet name="차별화 투자 우선순위" sheetId="7" r:id="rId7"/>
    <sheet name="가격 인상 체크" sheetId="8" r:id="rId8"/>
    <sheet name="최종 요약" sheetId="9" r:id="rId9"/>
  </sheets>
  <calcPr calcId="191029"/>
  <fileRecoveryPr repairLoad="1"/>
</workbook>
</file>

<file path=xl/calcChain.xml><?xml version="1.0" encoding="utf-8"?>
<calcChain xmlns="http://schemas.openxmlformats.org/spreadsheetml/2006/main">
  <c r="B13" i="9" l="1"/>
  <c r="B12" i="9"/>
  <c r="B9" i="9"/>
  <c r="B8" i="9"/>
  <c r="B7" i="9"/>
  <c r="B6" i="9"/>
  <c r="D16" i="8"/>
  <c r="D15" i="8"/>
  <c r="D14" i="8"/>
  <c r="D13" i="8"/>
  <c r="H17" i="7"/>
  <c r="I17" i="7" s="1"/>
  <c r="H16" i="7"/>
  <c r="I16" i="7" s="1"/>
  <c r="I15" i="7"/>
  <c r="H15" i="7"/>
  <c r="H14" i="7"/>
  <c r="I14" i="7" s="1"/>
  <c r="H13" i="7"/>
  <c r="I13" i="7" s="1"/>
  <c r="H12" i="7"/>
  <c r="I12" i="7" s="1"/>
  <c r="I11" i="7"/>
  <c r="H11" i="7"/>
  <c r="H10" i="7"/>
  <c r="I10" i="7" s="1"/>
  <c r="H9" i="7"/>
  <c r="I9" i="7" s="1"/>
  <c r="H8" i="7"/>
  <c r="I8" i="7" s="1"/>
  <c r="I7" i="7"/>
  <c r="H7" i="7"/>
  <c r="H6" i="7"/>
  <c r="I6" i="7" s="1"/>
  <c r="B10" i="9" s="1"/>
  <c r="D17" i="5"/>
  <c r="D16" i="5"/>
  <c r="D15" i="5"/>
  <c r="D14" i="5"/>
  <c r="F17" i="4"/>
  <c r="F16" i="4"/>
  <c r="F15" i="4"/>
  <c r="F14" i="4"/>
  <c r="F13" i="4"/>
  <c r="F12" i="4"/>
  <c r="F11" i="4"/>
  <c r="F10" i="4"/>
  <c r="F9" i="4"/>
  <c r="F8" i="4"/>
  <c r="F7" i="4"/>
  <c r="F6" i="4"/>
  <c r="B29" i="2"/>
  <c r="B16" i="2"/>
  <c r="D17" i="8" l="1"/>
  <c r="B18" i="8" s="1"/>
  <c r="B11" i="9" s="1"/>
  <c r="B28" i="2"/>
  <c r="B5" i="9"/>
</calcChain>
</file>

<file path=xl/sharedStrings.xml><?xml version="1.0" encoding="utf-8"?>
<sst xmlns="http://schemas.openxmlformats.org/spreadsheetml/2006/main" count="380" uniqueCount="316">
  <si>
    <t>4강 에어비앤비 차별화 전략 캔버스</t>
  </si>
  <si>
    <t>사용 목적</t>
  </si>
  <si>
    <t>이 자료는 4강 내용을 듣고 내 숙소가 선택받을 이유를 직접 정리하는 워크북입니다. 차별화는 특이한 인테리어가 아니라, 게스트가 예약할 이유와 후기에서 반복될 이유를 미리 설계하는 일입니다.</t>
  </si>
  <si>
    <t>노란색 셀만 입력하면 선택 이유 1문장, 메시지 흐름, 가격 인상 체크, 최종 요약이 자동으로 정리됩니다.</t>
  </si>
  <si>
    <t>추천 사용 순서</t>
  </si>
  <si>
    <t>순서</t>
  </si>
  <si>
    <t>시트</t>
  </si>
  <si>
    <t>해야 할 일</t>
  </si>
  <si>
    <t>1</t>
  </si>
  <si>
    <t>차별화 캔버스</t>
  </si>
  <si>
    <t>타깃 게스트와 선택 이유 1문장을 먼저 만듭니다.</t>
  </si>
  <si>
    <t>2</t>
  </si>
  <si>
    <t>후기 키워드 역설계</t>
  </si>
  <si>
    <t>내가 받고 싶은 후기를 정하고, 그 후기가 나오도록 공간·사진·운영을 설계합니다.</t>
  </si>
  <si>
    <t>3</t>
  </si>
  <si>
    <t>동네 로컬 가이드</t>
  </si>
  <si>
    <t>숙소 주변 정보를 게스트가 바로 쓸 수 있는 안내 문구로 바꿉니다.</t>
  </si>
  <si>
    <t>4</t>
  </si>
  <si>
    <t>메시지 흐름 4종</t>
  </si>
  <si>
    <t>예약 직후부터 체크아웃 전까지 안심감을 주는 접점을 만듭니다.</t>
  </si>
  <si>
    <t>5</t>
  </si>
  <si>
    <t>사진/투자/가격 체크</t>
  </si>
  <si>
    <t>차별화 포인트를 사진, 투자 우선순위, 가격 인상 기준으로 연결합니다.</t>
  </si>
  <si>
    <t>6</t>
  </si>
  <si>
    <t>최종 요약</t>
  </si>
  <si>
    <t>5강 리스팅 강의에서 사용할 핵심 문장을 확인합니다.</t>
  </si>
  <si>
    <t>색상 규칙</t>
  </si>
  <si>
    <t>강의에서 강조할 한 문장</t>
  </si>
  <si>
    <t>노란색</t>
  </si>
  <si>
    <t>직접 입력</t>
  </si>
  <si>
    <t>차별화는 더 예쁘게 꾸미는 것이 아니라, 게스트가 예약할 이유와 후기에서 반복될 이유를 미리 설계하는 일입니다.</t>
  </si>
  <si>
    <t>회색</t>
  </si>
  <si>
    <t>자동 계산/요약</t>
  </si>
  <si>
    <t>파란색</t>
  </si>
  <si>
    <t>핵심 문장/섹션</t>
  </si>
  <si>
    <t>수정 메모</t>
  </si>
  <si>
    <t>노란색=직접 입력/수정, 회색=자동 생성·참고 영역으로 표시했습니다.</t>
  </si>
  <si>
    <t>차별화 캔버스: 내 숙소가 선택받는 이유 만들기</t>
  </si>
  <si>
    <t>숙소 기본 정보</t>
  </si>
  <si>
    <t>타깃 게스트</t>
  </si>
  <si>
    <t>숙소명</t>
  </si>
  <si>
    <t>예: K-ROOM</t>
  </si>
  <si>
    <t>주요 국적/언어</t>
  </si>
  <si>
    <t>예: 대만/일본/동남아/영어권</t>
  </si>
  <si>
    <t>핵심 여행 목적</t>
  </si>
  <si>
    <t>지역/동네</t>
  </si>
  <si>
    <t>예: 망원/홍대 인근</t>
  </si>
  <si>
    <t>인원 구성</t>
  </si>
  <si>
    <t>예: 친구 3~4명, 가족</t>
  </si>
  <si>
    <t>숙박 기간</t>
  </si>
  <si>
    <t>운영 모델</t>
  </si>
  <si>
    <t>예: 외국인관광도시민박업</t>
  </si>
  <si>
    <t>예산 민감도</t>
  </si>
  <si>
    <t>예: 가성비 중시 / 편의 중시</t>
  </si>
  <si>
    <t>불안 요소</t>
  </si>
  <si>
    <t>상태</t>
  </si>
  <si>
    <t>예: 후보 매물 / 오픈 준비 / 운영 중</t>
  </si>
  <si>
    <t>가장 원하는 것</t>
  </si>
  <si>
    <t>예: 넓게 쉬기, 쉬운 체크인</t>
  </si>
  <si>
    <t>피하고 싶은 것</t>
  </si>
  <si>
    <t>주요 구조</t>
  </si>
  <si>
    <t>예: 방2, 화1, 최대 4인</t>
  </si>
  <si>
    <t>예약 결정 요인</t>
  </si>
  <si>
    <t>예: 위치, 후기, 가격, 넓이</t>
  </si>
  <si>
    <t>기타 메모</t>
  </si>
  <si>
    <t>선택 이유 1문장 빌더</t>
  </si>
  <si>
    <t>항목</t>
  </si>
  <si>
    <t>예시</t>
  </si>
  <si>
    <t>3~4명의 외국인 친구 여행객</t>
  </si>
  <si>
    <t>여행 상황</t>
  </si>
  <si>
    <t>홍대·성수처럼 붐비는 곳을 피하면서도 서울 주요 동선을 이용하고 싶을 때</t>
  </si>
  <si>
    <t>핵심 효용</t>
  </si>
  <si>
    <t>조용한 동네에서 넓고 편하게 쉬는 경험</t>
  </si>
  <si>
    <t>최종 문장</t>
  </si>
  <si>
    <t>자동 생성</t>
  </si>
  <si>
    <t>강점·약점 정리</t>
  </si>
  <si>
    <t>구분</t>
  </si>
  <si>
    <t>내용</t>
  </si>
  <si>
    <t>게스트에게 주는 효용</t>
  </si>
  <si>
    <t>사진/문구로 보여줄 방법</t>
  </si>
  <si>
    <t>운영에서 보완할 점</t>
  </si>
  <si>
    <t>우선순위</t>
  </si>
  <si>
    <t>메모</t>
  </si>
  <si>
    <t>강점 1</t>
  </si>
  <si>
    <t>강점 2</t>
  </si>
  <si>
    <t>강점 3</t>
  </si>
  <si>
    <t>약점 1</t>
  </si>
  <si>
    <t>약점 2</t>
  </si>
  <si>
    <t>약점 3</t>
  </si>
  <si>
    <t>자동 요약</t>
  </si>
  <si>
    <t>핵심 선택 이유</t>
  </si>
  <si>
    <t>가장 먼저 보여줄 강점</t>
  </si>
  <si>
    <t>후기 키워드 역설계: 받고 싶은 후기를 먼저 정하기</t>
  </si>
  <si>
    <t>내 숙소의 차별화는 후기에서 반복되는 단어로 증명됩니다. 먼저 받고 싶은 후기 키워드를 정하고, 그 단어가 나오도록 공간·사진·문구·운영을 역설계하세요.</t>
  </si>
  <si>
    <t>받고 싶은 후기 키워드</t>
  </si>
  <si>
    <t>게스트가 느끼는 순간</t>
  </si>
  <si>
    <t>미리 설계해야 할 장치</t>
  </si>
  <si>
    <t>사진/문구 반영</t>
  </si>
  <si>
    <t>운영 메시지 반영</t>
  </si>
  <si>
    <t>넓어요</t>
  </si>
  <si>
    <t>캐리어를 펼치고도 움직이기 편할 때</t>
  </si>
  <si>
    <t>가구 배치, 동선 확보, 큰 식탁</t>
  </si>
  <si>
    <t>넓어 보이는 구도 / 단체 식사 장면</t>
  </si>
  <si>
    <t>인원별 사용 팁 안내</t>
  </si>
  <si>
    <t>높음</t>
  </si>
  <si>
    <t>미정</t>
  </si>
  <si>
    <t>조용해요</t>
  </si>
  <si>
    <t>밤에 쉬기 편하고 소음이 적을 때</t>
  </si>
  <si>
    <t>소음 확인, 창문/커튼, 주변 설명</t>
  </si>
  <si>
    <t>조용한 동네/침실 장면</t>
  </si>
  <si>
    <t>밤길·주변 소음 안내</t>
  </si>
  <si>
    <t>중간</t>
  </si>
  <si>
    <t>깨끗해요</t>
  </si>
  <si>
    <t>화장실·침구·바닥에서 불편함이 없을 때</t>
  </si>
  <si>
    <t>청소 체크, 냄새 관리, 침구 교체</t>
  </si>
  <si>
    <t>화장실/침구 클로즈업</t>
  </si>
  <si>
    <t>체크인 전 점검 문구</t>
  </si>
  <si>
    <t>체크인이 쉬워요</t>
  </si>
  <si>
    <t>숙소 입구와 도어락을 헤매지 않을 때</t>
  </si>
  <si>
    <t>사진 안내, 영상 안내, 도어락 설명</t>
  </si>
  <si>
    <t>건물 입구/도어락 사진</t>
  </si>
  <si>
    <t>체크인 2일 전 영상 발송</t>
  </si>
  <si>
    <t>친절해요</t>
  </si>
  <si>
    <t>질문했을 때 빠르고 구체적인 답을 받을 때</t>
  </si>
  <si>
    <t>메시지 템플릿, 로컬 추천, 비상 연락</t>
  </si>
  <si>
    <t>호스트 소개 문구</t>
  </si>
  <si>
    <t>예약 직후/체크인 당일 메시지</t>
  </si>
  <si>
    <t>동네가 좋아요</t>
  </si>
  <si>
    <t>숙소 주변에서 편의와 로컬 분위기를 느낄 때</t>
  </si>
  <si>
    <t>가이드북, 카페/식당/산책 코스</t>
  </si>
  <si>
    <t>주변 장소 사진</t>
  </si>
  <si>
    <t>동네 추천 리스트 제공</t>
  </si>
  <si>
    <t>장기숙박에 편해요</t>
  </si>
  <si>
    <t>세탁, 수납, 조리, 업무가 편할 때</t>
  </si>
  <si>
    <t>세탁기, 건조대, 주방, 책상</t>
  </si>
  <si>
    <t>생활 편의시설 사진</t>
  </si>
  <si>
    <t>장박 사용 팁 안내</t>
  </si>
  <si>
    <t>가족/친구와 좋았어요</t>
  </si>
  <si>
    <t>여럿이 한 공간에 모여 시간을 보낼 때</t>
  </si>
  <si>
    <t>대형 식탁, 침대 구성, 욕실 동선</t>
  </si>
  <si>
    <t>단체 이용 장면</t>
  </si>
  <si>
    <t>인원별 침구/식사 안내</t>
  </si>
  <si>
    <t>동네 로컬 가이드: 로컬 감성을 실제 안내 문구로 바꾸기</t>
  </si>
  <si>
    <t>게스트는 추상적인 로컬 감성보다 ‘도착해서 바로 쓸 수 있는 정보’를 좋아합니다. 숙소 주변 5~10분 안의 장소를 여행 상황별 안내 문구로 바꿔두세요.</t>
  </si>
  <si>
    <t>카테고리</t>
  </si>
  <si>
    <t>장소명</t>
  </si>
  <si>
    <t>도보/교통 시간</t>
  </si>
  <si>
    <t>추천 상황</t>
  </si>
  <si>
    <t>한 줄 설명</t>
  </si>
  <si>
    <t>게스트 안내 문구</t>
  </si>
  <si>
    <t>사진/지도 필요</t>
  </si>
  <si>
    <t>편의점</t>
  </si>
  <si>
    <t>늦은 체크인/간단한 장보기</t>
  </si>
  <si>
    <t>필요</t>
  </si>
  <si>
    <t>카페</t>
  </si>
  <si>
    <t>아침 커피/작업</t>
  </si>
  <si>
    <t>식당</t>
  </si>
  <si>
    <t>첫날 저녁/혼밥/단체</t>
  </si>
  <si>
    <t>야식</t>
  </si>
  <si>
    <t>늦은 귀가 후</t>
  </si>
  <si>
    <t>선택</t>
  </si>
  <si>
    <t>산책</t>
  </si>
  <si>
    <t>조용한 휴식</t>
  </si>
  <si>
    <t>교통</t>
  </si>
  <si>
    <t>공항/주요 관광지 이동</t>
  </si>
  <si>
    <t>마트</t>
  </si>
  <si>
    <t>장기숙박/요리</t>
  </si>
  <si>
    <t>병원/약국</t>
  </si>
  <si>
    <t>응급/컨디션 난조</t>
  </si>
  <si>
    <t>세탁</t>
  </si>
  <si>
    <t>장기숙박</t>
  </si>
  <si>
    <t>포토스팟</t>
  </si>
  <si>
    <t>여행 기록</t>
  </si>
  <si>
    <t>기타</t>
  </si>
  <si>
    <t>게스트가 안심하는 메시지 흐름 4종</t>
  </si>
  <si>
    <t>기본 입력값</t>
  </si>
  <si>
    <t>게스트 호칭</t>
  </si>
  <si>
    <t>예: 게스트님 / Guest</t>
  </si>
  <si>
    <t>체크인 시간</t>
  </si>
  <si>
    <t>예: 오후 4시</t>
  </si>
  <si>
    <t>체크아웃 시간</t>
  </si>
  <si>
    <t>예: 오전 11시</t>
  </si>
  <si>
    <t>와이파이 정보</t>
  </si>
  <si>
    <t>예: 숙소 내 안내문 참고</t>
  </si>
  <si>
    <t>비상 연락 방법</t>
  </si>
  <si>
    <t>예: 에어비앤비 메시지로 연락</t>
  </si>
  <si>
    <t>로컬 가이드 링크/파일명</t>
  </si>
  <si>
    <t>예: 숙소 주변 추천 리스트 PDF</t>
  </si>
  <si>
    <t>자동 생성 메시지</t>
  </si>
  <si>
    <t>시점</t>
  </si>
  <si>
    <t>목적</t>
  </si>
  <si>
    <t>핵심 포함 내용</t>
  </si>
  <si>
    <t>복붙 템플릿</t>
  </si>
  <si>
    <t>비고</t>
  </si>
  <si>
    <t>예약 직후</t>
  </si>
  <si>
    <t>신뢰 형성</t>
  </si>
  <si>
    <t>감사 인사, 여행 목적 확인, 안내 예고</t>
  </si>
  <si>
    <t>너무 길게 보내지 않기</t>
  </si>
  <si>
    <t>체크인 2~3일 전</t>
  </si>
  <si>
    <t>불안 제거</t>
  </si>
  <si>
    <t>오는 길, 체크인 방법, 주변 편의시설</t>
  </si>
  <si>
    <t>사진/영상 링크 연결</t>
  </si>
  <si>
    <t>체크인 당일</t>
  </si>
  <si>
    <t>문제 예방</t>
  </si>
  <si>
    <t>도어락, 와이파이, 주의사항, 연락 안내</t>
  </si>
  <si>
    <t>가장 많이 보는 메시지</t>
  </si>
  <si>
    <t>체크아웃 전날</t>
  </si>
  <si>
    <t>마무리 경험</t>
  </si>
  <si>
    <t>퇴실 방법, 감사 인사, 후기 요청</t>
  </si>
  <si>
    <t>부담 없는 톤</t>
  </si>
  <si>
    <t>사진 장면 설계: 차별화 포인트를 사진으로 보여주기</t>
  </si>
  <si>
    <t>5강 리스팅 강의로 넘어가기 전, ‘무엇을 보여줄지’를 먼저 정리합니다. 사진은 예쁜 장면보다 예약 이유가 보이는 장면이어야 합니다.</t>
  </si>
  <si>
    <t>보여줄 선택 이유</t>
  </si>
  <si>
    <t>찍을 장면</t>
  </si>
  <si>
    <t>구도/체크포인트</t>
  </si>
  <si>
    <t>설명 문구 연결</t>
  </si>
  <si>
    <t>촬영 여부</t>
  </si>
  <si>
    <t>넓게 쉴 수 있음</t>
  </si>
  <si>
    <t>거실/식탁/캐리어 펼 공간</t>
  </si>
  <si>
    <t>광각 과장보다 실제 동선이 보이게</t>
  </si>
  <si>
    <t>여럿이 와도 각자 짐을 펼치고 쉬기 편한 구조</t>
  </si>
  <si>
    <t>체크인이 쉬움</t>
  </si>
  <si>
    <t>건물 입구/도어락/현관</t>
  </si>
  <si>
    <t>게스트가 헷갈릴 지점 중심</t>
  </si>
  <si>
    <t>처음 오는 분도 쉽게 찾을 수 있게 안내</t>
  </si>
  <si>
    <t>조용한 동네</t>
  </si>
  <si>
    <t>창밖/골목/산책로</t>
  </si>
  <si>
    <t>안전하고 편안한 느낌</t>
  </si>
  <si>
    <t>번화가에서 벗어나 조용히 쉬기 좋은 동네</t>
  </si>
  <si>
    <t>침구가 편함</t>
  </si>
  <si>
    <t>침대/침구 클로즈업</t>
  </si>
  <si>
    <t>구김, 얼룩, 과한 연출 피하기</t>
  </si>
  <si>
    <t>여행 후 푹 쉴 수 있는 침구 구성</t>
  </si>
  <si>
    <t>단체 식사가 편함</t>
  </si>
  <si>
    <t>식탁/주방/식기</t>
  </si>
  <si>
    <t>실제 인원 수 기준 세팅</t>
  </si>
  <si>
    <t>함께 식사하고 이야기하기 좋은 공간</t>
  </si>
  <si>
    <t>장기숙박 편의</t>
  </si>
  <si>
    <t>세탁기/수납/주방</t>
  </si>
  <si>
    <t>사용법이 보이는 사진</t>
  </si>
  <si>
    <t>며칠 머물러도 불편함이 적은 생활 편의</t>
  </si>
  <si>
    <t>로컬 동선</t>
  </si>
  <si>
    <t>주변 카페/편의점/역</t>
  </si>
  <si>
    <t>실제 도보 경로와 연결</t>
  </si>
  <si>
    <t>숙소 주변에서 바로 이용 가능한 편의시설</t>
  </si>
  <si>
    <t>차별화 투자 우선순위: 어디에 먼저 돈을 쓸 것인가</t>
  </si>
  <si>
    <t>감성 소품보다 먼저 불만을 막는 기본기, 클릭을 만드는 사진/배치, 문의를 줄이는 안내에 투자하세요. 점수는 참고용이며, 숫자보다 ‘왜 이 투자를 하는지’가 중요합니다.</t>
  </si>
  <si>
    <t>투자 항목</t>
  </si>
  <si>
    <t>유형</t>
  </si>
  <si>
    <t>현재상태 1~5</t>
  </si>
  <si>
    <t>기대효과 1~5</t>
  </si>
  <si>
    <t>긴급도 1~5</t>
  </si>
  <si>
    <t>예상비용</t>
  </si>
  <si>
    <t>실행난이도 1~5</t>
  </si>
  <si>
    <t>우선순위 점수</t>
  </si>
  <si>
    <t>판정</t>
  </si>
  <si>
    <t>침구/매트리스</t>
  </si>
  <si>
    <t>기본기</t>
  </si>
  <si>
    <t>화장실 청결/수압</t>
  </si>
  <si>
    <t>냉난방 점검</t>
  </si>
  <si>
    <t>대표 사진 재촬영</t>
  </si>
  <si>
    <t>전환</t>
  </si>
  <si>
    <t>가구 배치 개선</t>
  </si>
  <si>
    <t>체크인 영상</t>
  </si>
  <si>
    <t>운영</t>
  </si>
  <si>
    <t>로컬 가이드 제작</t>
  </si>
  <si>
    <t>감성 소품/포토존</t>
  </si>
  <si>
    <t>감성</t>
  </si>
  <si>
    <t>투자 원칙</t>
  </si>
  <si>
    <t>1순위</t>
  </si>
  <si>
    <t>침구·청결·냉난방·수압처럼 불만을 막는 기본기</t>
  </si>
  <si>
    <t>2순위</t>
  </si>
  <si>
    <t>사진·가구 배치처럼 클릭과 예약 전환을 만드는 요소</t>
  </si>
  <si>
    <t>3순위</t>
  </si>
  <si>
    <t>체크인 영상·로컬 가이드처럼 문의와 후기 리스크를 줄이는 요소</t>
  </si>
  <si>
    <t>4순위</t>
  </si>
  <si>
    <t>감성 소품·포토존처럼 있으면 좋지만 과투자하기 쉬운 요소</t>
  </si>
  <si>
    <t>가격 인상 체크: 차별화가 가격으로 이어질 준비가 됐는가</t>
  </si>
  <si>
    <t>현재 상태 입력</t>
  </si>
  <si>
    <t>현재 월 평균 예약률</t>
  </si>
  <si>
    <t>예: 70%</t>
  </si>
  <si>
    <t>2개월 후 예약률</t>
  </si>
  <si>
    <t>예: 80%</t>
  </si>
  <si>
    <t>최근 후기 평점</t>
  </si>
  <si>
    <t>예: 4.9</t>
  </si>
  <si>
    <t>반복되는 후기 키워드</t>
  </si>
  <si>
    <t>예: 넓다, 친절하다, 깨끗하다</t>
  </si>
  <si>
    <t>현재 평균 1박가</t>
  </si>
  <si>
    <t>예: 120000</t>
  </si>
  <si>
    <t>주변 경쟁 숙소 평균가</t>
  </si>
  <si>
    <t>예: 130000</t>
  </si>
  <si>
    <t>가격 인상 전 4가지 질문</t>
  </si>
  <si>
    <t>질문</t>
  </si>
  <si>
    <t>답변</t>
  </si>
  <si>
    <t>근거/메모</t>
  </si>
  <si>
    <t>점수</t>
  </si>
  <si>
    <t>해석</t>
  </si>
  <si>
    <t>예약이 빨리 차는가?</t>
  </si>
  <si>
    <t>2개월 후 예약률이 80% 이상이면 가격 테스트 여지</t>
  </si>
  <si>
    <t>후기 키워드가 의도한 방향으로 쌓이는가?</t>
  </si>
  <si>
    <t>넓음/깨끗함/친절함/체크인 쉬움 등</t>
  </si>
  <si>
    <t>주변 숙소보다 선택 이유가 명확한가?</t>
  </si>
  <si>
    <t>사진과 설명에서 차이가 보여야 함</t>
  </si>
  <si>
    <t>가격을 올려도 기대치를 감당할 준비가 되었는가?</t>
  </si>
  <si>
    <t>가격 인상은 기대치 인상과 함께 옵니다</t>
  </si>
  <si>
    <t>총점</t>
  </si>
  <si>
    <t>최종 권장</t>
  </si>
  <si>
    <t>선택 이유 1문장</t>
  </si>
  <si>
    <t>후기 키워드 TOP3</t>
  </si>
  <si>
    <t>가장 먼저 보여줄 사진 장면</t>
  </si>
  <si>
    <t>가장 먼저 손볼 투자 항목</t>
  </si>
  <si>
    <t>가격 인상 체크 결과</t>
  </si>
  <si>
    <t>주의할 점</t>
  </si>
  <si>
    <r>
      <rPr>
        <b/>
        <sz val="11"/>
        <color rgb="FF1F2937"/>
        <rFont val="맑은 고딕"/>
        <family val="3"/>
        <charset val="129"/>
      </rPr>
      <t>이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시트는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앞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시트의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핵심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내용을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자동으로</t>
    </r>
    <r>
      <rPr>
        <b/>
        <sz val="11"/>
        <color rgb="FF1F2937"/>
        <rFont val="Carlito"/>
        <family val="2"/>
      </rPr>
      <t xml:space="preserve"> </t>
    </r>
    <r>
      <rPr>
        <b/>
        <sz val="11"/>
        <color rgb="FF1F2937"/>
        <rFont val="맑은 고딕"/>
        <family val="3"/>
        <charset val="129"/>
      </rPr>
      <t>모아줍니다</t>
    </r>
    <r>
      <rPr>
        <b/>
        <sz val="11"/>
        <color rgb="FF1F2937"/>
        <rFont val="Carlito"/>
        <family val="2"/>
      </rPr>
      <t>.</t>
    </r>
    <phoneticPr fontId="6" type="noConversion"/>
  </si>
  <si>
    <r>
      <rPr>
        <b/>
        <sz val="14"/>
        <color rgb="FF1F4E79"/>
        <rFont val="맑은 고딕"/>
        <family val="3"/>
        <charset val="129"/>
      </rPr>
      <t>최종</t>
    </r>
    <r>
      <rPr>
        <b/>
        <sz val="14"/>
        <color rgb="FF1F4E79"/>
        <rFont val="Arial"/>
        <family val="2"/>
      </rPr>
      <t xml:space="preserve"> </t>
    </r>
    <r>
      <rPr>
        <b/>
        <sz val="14"/>
        <color rgb="FF1F4E79"/>
        <rFont val="맑은 고딕"/>
        <family val="3"/>
        <charset val="129"/>
      </rPr>
      <t>요약</t>
    </r>
    <phoneticPr fontId="6" type="noConversion"/>
  </si>
  <si>
    <t>리스팅 반영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</si>
</sst>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1"/>
      <name val="Carlito"/>
    </font>
    <font>
      <b/>
      <sz val="11"/>
      <color rgb="FF1F2937"/>
      <name val="Carlito"/>
    </font>
    <font>
      <sz val="11"/>
      <color rgb="FF1F2937"/>
      <name val="Carlito"/>
    </font>
    <font>
      <b/>
      <sz val="14"/>
      <color rgb="FF1F4E79"/>
      <name val="Carlito"/>
    </font>
    <font>
      <b/>
      <sz val="11"/>
      <name val="Carlito"/>
    </font>
    <font>
      <sz val="11"/>
      <name val="Carlito"/>
    </font>
    <font>
      <sz val="8"/>
      <name val="돋움"/>
      <family val="3"/>
      <charset val="129"/>
    </font>
    <font>
      <b/>
      <sz val="11"/>
      <color rgb="FF1F2937"/>
      <name val="맑은 고딕"/>
      <family val="3"/>
      <charset val="129"/>
    </font>
    <font>
      <b/>
      <sz val="11"/>
      <color rgb="FF1F2937"/>
      <name val="Carlito"/>
      <family val="2"/>
    </font>
    <font>
      <b/>
      <sz val="11"/>
      <color rgb="FF1F2937"/>
      <name val="Carlito"/>
      <family val="3"/>
      <charset val="129"/>
    </font>
    <font>
      <b/>
      <sz val="14"/>
      <color rgb="FF1F4E79"/>
      <name val="맑은 고딕"/>
      <family val="3"/>
      <charset val="129"/>
    </font>
    <font>
      <b/>
      <sz val="14"/>
      <color rgb="FF1F4E79"/>
      <name val="Arial"/>
      <family val="2"/>
    </font>
    <font>
      <b/>
      <sz val="14"/>
      <color rgb="FF1F4E79"/>
      <name val="Carlito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8F9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5" borderId="0" xfId="1" applyFont="1" applyFill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0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0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4" fillId="5" borderId="0" xfId="1" applyFont="1" applyFill="1" applyAlignment="1">
      <alignment vertical="center" wrapText="1"/>
    </xf>
    <xf numFmtId="0" fontId="1" fillId="3" borderId="1" xfId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3" fontId="2" fillId="0" borderId="0" xfId="1" applyNumberFormat="1" applyFont="1" applyAlignment="1">
      <alignment vertical="center" wrapText="1"/>
    </xf>
    <xf numFmtId="0" fontId="1" fillId="7" borderId="0" xfId="1" applyFont="1" applyFill="1" applyAlignment="1">
      <alignment vertical="center" wrapText="1"/>
    </xf>
    <xf numFmtId="9" fontId="2" fillId="3" borderId="1" xfId="1" applyNumberFormat="1" applyFont="1" applyFill="1" applyBorder="1" applyAlignment="1">
      <alignment vertical="center" wrapText="1"/>
    </xf>
    <xf numFmtId="176" fontId="2" fillId="3" borderId="1" xfId="1" applyNumberFormat="1" applyFont="1" applyFill="1" applyBorder="1" applyAlignment="1">
      <alignment vertical="center" wrapText="1"/>
    </xf>
    <xf numFmtId="0" fontId="1" fillId="5" borderId="0" xfId="1" applyFont="1" applyFill="1" applyAlignment="1">
      <alignment vertical="center" wrapText="1"/>
    </xf>
    <xf numFmtId="0" fontId="0" fillId="3" borderId="1" xfId="1" applyFont="1" applyFill="1" applyBorder="1" applyAlignment="1">
      <alignment vertical="center" wrapText="1"/>
    </xf>
    <xf numFmtId="0" fontId="3" fillId="2" borderId="0" xfId="1" applyFont="1" applyFill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vertical="center" wrapText="1"/>
    </xf>
    <xf numFmtId="0" fontId="1" fillId="5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1" fillId="6" borderId="0" xfId="1" applyFont="1" applyFill="1" applyAlignment="1">
      <alignment horizontal="left" vertical="center" wrapText="1"/>
    </xf>
    <xf numFmtId="0" fontId="1" fillId="0" borderId="0" xfId="1" applyFont="1" applyAlignment="1">
      <alignment vertical="center" wrapText="1"/>
    </xf>
    <xf numFmtId="0" fontId="1" fillId="5" borderId="0" xfId="1" applyFont="1" applyFill="1" applyAlignment="1">
      <alignment horizontal="left" vertical="center" wrapText="1"/>
    </xf>
    <xf numFmtId="0" fontId="1" fillId="7" borderId="0" xfId="1" applyFont="1" applyFill="1" applyAlignment="1">
      <alignment horizontal="left" vertical="center" wrapText="1"/>
    </xf>
    <xf numFmtId="0" fontId="2" fillId="7" borderId="0" xfId="1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12" fillId="2" borderId="0" xfId="1" applyFont="1" applyFill="1" applyAlignment="1">
      <alignment horizontal="left" vertical="center" wrapText="1"/>
    </xf>
    <xf numFmtId="0" fontId="8" fillId="5" borderId="0" xfId="1" applyFont="1" applyFill="1" applyAlignment="1">
      <alignment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workbookViewId="0">
      <selection activeCell="B20" sqref="B20"/>
    </sheetView>
  </sheetViews>
  <sheetFormatPr defaultRowHeight="14.25"/>
  <cols>
    <col min="1" max="1" width="14" customWidth="1"/>
    <col min="2" max="2" width="18" customWidth="1"/>
    <col min="3" max="3" width="50" customWidth="1"/>
    <col min="4" max="4" width="24" customWidth="1"/>
    <col min="5" max="11" width="18" customWidth="1"/>
  </cols>
  <sheetData>
    <row r="1" spans="1:11" ht="33.950000000000003" customHeight="1">
      <c r="A1" s="28" t="s">
        <v>0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customHeight="1">
      <c r="A3" s="29" t="s">
        <v>1</v>
      </c>
      <c r="B3" s="29"/>
      <c r="C3" s="29"/>
      <c r="D3" s="29"/>
      <c r="E3" s="29"/>
      <c r="F3" s="29"/>
      <c r="G3" s="29"/>
      <c r="H3" s="29"/>
      <c r="I3" s="16"/>
      <c r="J3" s="16"/>
      <c r="K3" s="16"/>
    </row>
    <row r="4" spans="1:11">
      <c r="A4" s="30" t="s">
        <v>2</v>
      </c>
      <c r="B4" s="30"/>
      <c r="C4" s="30"/>
      <c r="D4" s="30"/>
      <c r="E4" s="30"/>
      <c r="F4" s="30"/>
      <c r="G4" s="30"/>
      <c r="H4" s="30"/>
      <c r="I4" s="16"/>
      <c r="J4" s="16"/>
      <c r="K4" s="16"/>
    </row>
    <row r="5" spans="1:11">
      <c r="A5" s="30" t="s">
        <v>3</v>
      </c>
      <c r="B5" s="30"/>
      <c r="C5" s="30"/>
      <c r="D5" s="30"/>
      <c r="E5" s="30"/>
      <c r="F5" s="30"/>
      <c r="G5" s="30"/>
      <c r="H5" s="30"/>
      <c r="I5" s="16"/>
      <c r="J5" s="16"/>
      <c r="K5" s="16"/>
    </row>
    <row r="6" spans="1:1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4" customHeight="1">
      <c r="A7" s="31" t="s">
        <v>4</v>
      </c>
      <c r="B7" s="31"/>
      <c r="C7" s="31"/>
      <c r="D7" s="29"/>
      <c r="E7" s="29"/>
      <c r="F7" s="29"/>
      <c r="G7" s="29"/>
      <c r="H7" s="29"/>
      <c r="I7" s="16"/>
      <c r="J7" s="16"/>
      <c r="K7" s="16"/>
    </row>
    <row r="8" spans="1:11" ht="15">
      <c r="A8" s="3" t="s">
        <v>5</v>
      </c>
      <c r="B8" s="3" t="s">
        <v>6</v>
      </c>
      <c r="C8" s="3" t="s">
        <v>7</v>
      </c>
      <c r="D8" s="16"/>
      <c r="E8" s="16"/>
      <c r="F8" s="16"/>
      <c r="G8" s="16"/>
      <c r="H8" s="16"/>
      <c r="I8" s="16"/>
      <c r="J8" s="16"/>
      <c r="K8" s="16"/>
    </row>
    <row r="9" spans="1:11">
      <c r="A9" s="9" t="s">
        <v>8</v>
      </c>
      <c r="B9" s="10" t="s">
        <v>9</v>
      </c>
      <c r="C9" s="10" t="s">
        <v>10</v>
      </c>
      <c r="D9" s="16"/>
      <c r="E9" s="16"/>
      <c r="F9" s="16"/>
      <c r="G9" s="16"/>
      <c r="H9" s="16"/>
      <c r="I9" s="16"/>
      <c r="J9" s="16"/>
      <c r="K9" s="16"/>
    </row>
    <row r="10" spans="1:11" ht="28.5">
      <c r="A10" s="9" t="s">
        <v>11</v>
      </c>
      <c r="B10" s="10" t="s">
        <v>12</v>
      </c>
      <c r="C10" s="10" t="s">
        <v>13</v>
      </c>
      <c r="D10" s="16"/>
      <c r="E10" s="16"/>
      <c r="F10" s="16"/>
      <c r="G10" s="16"/>
      <c r="H10" s="16"/>
      <c r="I10" s="16"/>
      <c r="J10" s="16"/>
      <c r="K10" s="16"/>
    </row>
    <row r="11" spans="1:11" ht="28.5">
      <c r="A11" s="9" t="s">
        <v>14</v>
      </c>
      <c r="B11" s="10" t="s">
        <v>15</v>
      </c>
      <c r="C11" s="10" t="s">
        <v>16</v>
      </c>
      <c r="D11" s="16"/>
      <c r="E11" s="16"/>
      <c r="F11" s="16"/>
      <c r="G11" s="16"/>
      <c r="H11" s="16"/>
      <c r="I11" s="16"/>
      <c r="J11" s="16"/>
      <c r="K11" s="16"/>
    </row>
    <row r="12" spans="1:11" ht="28.5">
      <c r="A12" s="9" t="s">
        <v>17</v>
      </c>
      <c r="B12" s="10" t="s">
        <v>18</v>
      </c>
      <c r="C12" s="10" t="s">
        <v>19</v>
      </c>
      <c r="D12" s="16"/>
      <c r="E12" s="16"/>
      <c r="F12" s="16"/>
      <c r="G12" s="16"/>
      <c r="H12" s="16"/>
      <c r="I12" s="16"/>
      <c r="J12" s="16"/>
      <c r="K12" s="16"/>
    </row>
    <row r="13" spans="1:11" ht="28.5">
      <c r="A13" s="9" t="s">
        <v>20</v>
      </c>
      <c r="B13" s="10" t="s">
        <v>21</v>
      </c>
      <c r="C13" s="10" t="s">
        <v>22</v>
      </c>
      <c r="D13" s="16"/>
      <c r="E13" s="16"/>
      <c r="F13" s="16"/>
      <c r="G13" s="16"/>
      <c r="H13" s="16"/>
      <c r="I13" s="16"/>
      <c r="J13" s="16"/>
      <c r="K13" s="16"/>
    </row>
    <row r="14" spans="1:11">
      <c r="A14" s="11" t="s">
        <v>23</v>
      </c>
      <c r="B14" s="8" t="s">
        <v>24</v>
      </c>
      <c r="C14" s="8" t="s">
        <v>25</v>
      </c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24" customHeight="1">
      <c r="A16" s="32" t="s">
        <v>26</v>
      </c>
      <c r="B16" s="32"/>
      <c r="C16" s="29"/>
      <c r="D16" s="33" t="s">
        <v>27</v>
      </c>
      <c r="E16" s="33"/>
      <c r="F16" s="33"/>
      <c r="G16" s="33"/>
      <c r="H16" s="33"/>
      <c r="I16" s="16"/>
      <c r="J16" s="16"/>
      <c r="K16" s="16"/>
    </row>
    <row r="17" spans="1:11">
      <c r="A17" s="12" t="s">
        <v>28</v>
      </c>
      <c r="B17" s="13" t="s">
        <v>29</v>
      </c>
      <c r="C17" s="16"/>
      <c r="D17" s="34" t="s">
        <v>30</v>
      </c>
      <c r="E17" s="34"/>
      <c r="F17" s="34"/>
      <c r="G17" s="34"/>
      <c r="H17" s="34"/>
      <c r="I17" s="16"/>
      <c r="J17" s="16"/>
      <c r="K17" s="16"/>
    </row>
    <row r="18" spans="1:11">
      <c r="A18" s="14" t="s">
        <v>31</v>
      </c>
      <c r="B18" s="15" t="s">
        <v>32</v>
      </c>
      <c r="C18" s="16"/>
      <c r="D18" s="34"/>
      <c r="E18" s="34"/>
      <c r="F18" s="34"/>
      <c r="G18" s="34"/>
      <c r="H18" s="34"/>
      <c r="I18" s="16"/>
      <c r="J18" s="16"/>
      <c r="K18" s="16"/>
    </row>
    <row r="19" spans="1:11">
      <c r="A19" s="16" t="s">
        <v>33</v>
      </c>
      <c r="B19" s="8" t="s">
        <v>34</v>
      </c>
      <c r="C19" s="16"/>
      <c r="D19" s="34"/>
      <c r="E19" s="34"/>
      <c r="F19" s="34"/>
      <c r="G19" s="34"/>
      <c r="H19" s="34"/>
      <c r="I19" s="16"/>
      <c r="J19" s="16"/>
      <c r="K19" s="16"/>
    </row>
    <row r="20" spans="1:11" ht="57">
      <c r="A20" s="27" t="s">
        <v>35</v>
      </c>
      <c r="B20" s="27" t="s">
        <v>36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7">
    <mergeCell ref="A16:H16"/>
    <mergeCell ref="D17:H19"/>
    <mergeCell ref="A1:H1"/>
    <mergeCell ref="A3:H3"/>
    <mergeCell ref="A4:H4"/>
    <mergeCell ref="A5:H5"/>
    <mergeCell ref="A7:H7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workbookViewId="0">
      <selection activeCell="B29" sqref="B29"/>
    </sheetView>
  </sheetViews>
  <sheetFormatPr defaultRowHeight="14.25"/>
  <cols>
    <col min="1" max="1" width="18" customWidth="1"/>
    <col min="2" max="2" width="28" customWidth="1"/>
    <col min="3" max="3" width="34" customWidth="1"/>
    <col min="4" max="4" width="20" customWidth="1"/>
    <col min="5" max="5" width="28" customWidth="1"/>
    <col min="6" max="6" width="34" customWidth="1"/>
    <col min="7" max="7" width="20" customWidth="1"/>
    <col min="8" max="8" width="28" customWidth="1"/>
    <col min="9" max="11" width="18" customWidth="1"/>
  </cols>
  <sheetData>
    <row r="1" spans="1:11" ht="33.950000000000003" customHeight="1">
      <c r="A1" s="28" t="s">
        <v>37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customHeight="1">
      <c r="A3" s="35" t="s">
        <v>38</v>
      </c>
      <c r="B3" s="35"/>
      <c r="C3" s="35"/>
      <c r="D3" s="35" t="s">
        <v>39</v>
      </c>
      <c r="E3" s="35"/>
      <c r="F3" s="35"/>
      <c r="G3" s="35"/>
      <c r="H3" s="35"/>
      <c r="I3" s="19"/>
      <c r="J3" s="19"/>
      <c r="K3" s="19"/>
    </row>
    <row r="4" spans="1:11" ht="15">
      <c r="A4" s="2" t="s">
        <v>40</v>
      </c>
      <c r="B4" s="17"/>
      <c r="C4" s="13" t="s">
        <v>41</v>
      </c>
      <c r="D4" s="2" t="s">
        <v>42</v>
      </c>
      <c r="E4" s="17"/>
      <c r="F4" s="13" t="s">
        <v>43</v>
      </c>
      <c r="G4" s="2" t="s">
        <v>44</v>
      </c>
      <c r="H4" s="17"/>
      <c r="I4" s="16"/>
      <c r="J4" s="16"/>
      <c r="K4" s="16"/>
    </row>
    <row r="5" spans="1:11" ht="15">
      <c r="A5" s="2" t="s">
        <v>45</v>
      </c>
      <c r="B5" s="17"/>
      <c r="C5" s="13" t="s">
        <v>46</v>
      </c>
      <c r="D5" s="2" t="s">
        <v>47</v>
      </c>
      <c r="E5" s="17"/>
      <c r="F5" s="13" t="s">
        <v>48</v>
      </c>
      <c r="G5" s="2" t="s">
        <v>49</v>
      </c>
      <c r="H5" s="17"/>
      <c r="I5" s="16"/>
      <c r="J5" s="16"/>
      <c r="K5" s="16"/>
    </row>
    <row r="6" spans="1:11" ht="15">
      <c r="A6" s="2" t="s">
        <v>50</v>
      </c>
      <c r="B6" s="17"/>
      <c r="C6" s="13" t="s">
        <v>51</v>
      </c>
      <c r="D6" s="2" t="s">
        <v>52</v>
      </c>
      <c r="E6" s="17"/>
      <c r="F6" s="13" t="s">
        <v>53</v>
      </c>
      <c r="G6" s="2" t="s">
        <v>54</v>
      </c>
      <c r="H6" s="17"/>
      <c r="I6" s="16"/>
      <c r="J6" s="16"/>
      <c r="K6" s="16"/>
    </row>
    <row r="7" spans="1:11" ht="15">
      <c r="A7" s="2" t="s">
        <v>55</v>
      </c>
      <c r="B7" s="17"/>
      <c r="C7" s="13" t="s">
        <v>56</v>
      </c>
      <c r="D7" s="2" t="s">
        <v>57</v>
      </c>
      <c r="E7" s="17"/>
      <c r="F7" s="13" t="s">
        <v>58</v>
      </c>
      <c r="G7" s="2" t="s">
        <v>59</v>
      </c>
      <c r="H7" s="17"/>
      <c r="I7" s="16"/>
      <c r="J7" s="16"/>
      <c r="K7" s="16"/>
    </row>
    <row r="8" spans="1:11" ht="15">
      <c r="A8" s="2" t="s">
        <v>60</v>
      </c>
      <c r="B8" s="17"/>
      <c r="C8" s="13" t="s">
        <v>61</v>
      </c>
      <c r="D8" s="2" t="s">
        <v>62</v>
      </c>
      <c r="E8" s="17"/>
      <c r="F8" s="13" t="s">
        <v>63</v>
      </c>
      <c r="G8" s="2" t="s">
        <v>64</v>
      </c>
      <c r="H8" s="17"/>
      <c r="I8" s="16"/>
      <c r="J8" s="16"/>
      <c r="K8" s="16"/>
    </row>
    <row r="9" spans="1:1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24" customHeight="1">
      <c r="A11" s="35" t="s">
        <v>65</v>
      </c>
      <c r="B11" s="35"/>
      <c r="C11" s="35"/>
      <c r="D11" s="35"/>
      <c r="E11" s="35"/>
      <c r="F11" s="35"/>
      <c r="G11" s="35"/>
      <c r="H11" s="35"/>
      <c r="I11" s="19"/>
      <c r="J11" s="19"/>
      <c r="K11" s="19"/>
    </row>
    <row r="12" spans="1:11" ht="15">
      <c r="A12" s="3" t="s">
        <v>66</v>
      </c>
      <c r="B12" s="3" t="s">
        <v>29</v>
      </c>
      <c r="C12" s="3" t="s">
        <v>67</v>
      </c>
      <c r="D12" s="16"/>
      <c r="E12" s="16"/>
      <c r="F12" s="16"/>
      <c r="G12" s="16"/>
      <c r="H12" s="16"/>
      <c r="I12" s="16"/>
      <c r="J12" s="16"/>
      <c r="K12" s="16"/>
    </row>
    <row r="13" spans="1:11" ht="15">
      <c r="A13" s="18" t="s">
        <v>39</v>
      </c>
      <c r="B13" s="17"/>
      <c r="C13" s="10" t="s">
        <v>68</v>
      </c>
      <c r="D13" s="16"/>
      <c r="E13" s="16"/>
      <c r="F13" s="16"/>
      <c r="G13" s="16"/>
      <c r="H13" s="16"/>
      <c r="I13" s="16"/>
      <c r="J13" s="16"/>
      <c r="K13" s="16"/>
    </row>
    <row r="14" spans="1:11" ht="28.5">
      <c r="A14" s="18" t="s">
        <v>69</v>
      </c>
      <c r="B14" s="17"/>
      <c r="C14" s="10" t="s">
        <v>70</v>
      </c>
      <c r="D14" s="16"/>
      <c r="E14" s="16"/>
      <c r="F14" s="16"/>
      <c r="G14" s="16"/>
      <c r="H14" s="16"/>
      <c r="I14" s="16"/>
      <c r="J14" s="16"/>
      <c r="K14" s="16"/>
    </row>
    <row r="15" spans="1:11" ht="15">
      <c r="A15" s="18" t="s">
        <v>71</v>
      </c>
      <c r="B15" s="17"/>
      <c r="C15" s="10" t="s">
        <v>72</v>
      </c>
      <c r="D15" s="16"/>
      <c r="E15" s="16"/>
      <c r="F15" s="16"/>
      <c r="G15" s="16"/>
      <c r="H15" s="16"/>
      <c r="I15" s="16"/>
      <c r="J15" s="16"/>
      <c r="K15" s="16"/>
    </row>
    <row r="16" spans="1:11" ht="45" customHeight="1">
      <c r="A16" s="18" t="s">
        <v>73</v>
      </c>
      <c r="B16" s="13" t="str">
        <f>IF(OR(B13="",B14="",B15=""),"노란색 칸을 입력하면 선택 이유가 완성됩니다.","우리 숙소는 "&amp;B13&amp;"이/가 "&amp;B14&amp;" "&amp;B15&amp;"을/를 느끼기 좋은 숙소입니다.")</f>
        <v>노란색 칸을 입력하면 선택 이유가 완성됩니다.</v>
      </c>
      <c r="C16" s="13" t="s">
        <v>74</v>
      </c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24" customHeight="1">
      <c r="A18" s="35" t="s">
        <v>75</v>
      </c>
      <c r="B18" s="35"/>
      <c r="C18" s="35"/>
      <c r="D18" s="35"/>
      <c r="E18" s="35"/>
      <c r="F18" s="35"/>
      <c r="G18" s="35"/>
      <c r="H18" s="35"/>
      <c r="I18" s="16"/>
      <c r="J18" s="16"/>
      <c r="K18" s="16"/>
    </row>
    <row r="19" spans="1:11" ht="30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80</v>
      </c>
      <c r="F19" s="3" t="s">
        <v>81</v>
      </c>
      <c r="G19" s="3" t="s">
        <v>55</v>
      </c>
      <c r="H19" s="3" t="s">
        <v>82</v>
      </c>
      <c r="I19" s="16"/>
      <c r="J19" s="16"/>
      <c r="K19" s="16"/>
    </row>
    <row r="20" spans="1:11" ht="15">
      <c r="A20" s="18" t="s">
        <v>83</v>
      </c>
      <c r="B20" s="17"/>
      <c r="C20" s="17"/>
      <c r="D20" s="17"/>
      <c r="E20" s="17"/>
      <c r="F20" s="17"/>
      <c r="G20" s="17"/>
      <c r="H20" s="17"/>
      <c r="I20" s="16"/>
      <c r="J20" s="16"/>
      <c r="K20" s="16"/>
    </row>
    <row r="21" spans="1:11" ht="15">
      <c r="A21" s="18" t="s">
        <v>84</v>
      </c>
      <c r="B21" s="17"/>
      <c r="C21" s="17"/>
      <c r="D21" s="17"/>
      <c r="E21" s="17"/>
      <c r="F21" s="17"/>
      <c r="G21" s="17"/>
      <c r="H21" s="17"/>
      <c r="I21" s="16"/>
      <c r="J21" s="16"/>
      <c r="K21" s="16"/>
    </row>
    <row r="22" spans="1:11" ht="15">
      <c r="A22" s="18" t="s">
        <v>85</v>
      </c>
      <c r="B22" s="17"/>
      <c r="C22" s="17"/>
      <c r="D22" s="17"/>
      <c r="E22" s="17"/>
      <c r="F22" s="17"/>
      <c r="G22" s="17"/>
      <c r="H22" s="17"/>
      <c r="I22" s="16"/>
      <c r="J22" s="16"/>
      <c r="K22" s="16"/>
    </row>
    <row r="23" spans="1:11" ht="15">
      <c r="A23" s="18" t="s">
        <v>86</v>
      </c>
      <c r="B23" s="17"/>
      <c r="C23" s="17"/>
      <c r="D23" s="17"/>
      <c r="E23" s="17"/>
      <c r="F23" s="17"/>
      <c r="G23" s="17"/>
      <c r="H23" s="17"/>
      <c r="I23" s="16"/>
      <c r="J23" s="16"/>
      <c r="K23" s="16"/>
    </row>
    <row r="24" spans="1:11" ht="15">
      <c r="A24" s="18" t="s">
        <v>87</v>
      </c>
      <c r="B24" s="17"/>
      <c r="C24" s="17"/>
      <c r="D24" s="17"/>
      <c r="E24" s="17"/>
      <c r="F24" s="17"/>
      <c r="G24" s="17"/>
      <c r="H24" s="17"/>
      <c r="I24" s="16"/>
      <c r="J24" s="16"/>
      <c r="K24" s="16"/>
    </row>
    <row r="25" spans="1:11" ht="15">
      <c r="A25" s="18" t="s">
        <v>88</v>
      </c>
      <c r="B25" s="17"/>
      <c r="C25" s="17"/>
      <c r="D25" s="17"/>
      <c r="E25" s="17"/>
      <c r="F25" s="17"/>
      <c r="G25" s="17"/>
      <c r="H25" s="17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24" customHeight="1">
      <c r="A27" s="35" t="s">
        <v>89</v>
      </c>
      <c r="B27" s="35"/>
      <c r="C27" s="35"/>
      <c r="D27" s="35"/>
      <c r="E27" s="35"/>
      <c r="F27" s="35"/>
      <c r="G27" s="35"/>
      <c r="H27" s="35"/>
      <c r="I27" s="16"/>
      <c r="J27" s="16"/>
      <c r="K27" s="16"/>
    </row>
    <row r="28" spans="1:11" ht="28.5">
      <c r="A28" s="2" t="s">
        <v>90</v>
      </c>
      <c r="B28" s="13" t="str">
        <f>B16</f>
        <v>노란색 칸을 입력하면 선택 이유가 완성됩니다.</v>
      </c>
      <c r="C28" s="12"/>
      <c r="D28" s="12"/>
      <c r="E28" s="12"/>
      <c r="F28" s="12"/>
      <c r="G28" s="12"/>
      <c r="H28" s="12"/>
      <c r="I28" s="16"/>
      <c r="J28" s="16"/>
      <c r="K28" s="16"/>
    </row>
    <row r="29" spans="1:11" ht="30">
      <c r="A29" s="2" t="s">
        <v>91</v>
      </c>
      <c r="B29" s="13" t="str">
        <f>IF(B20="","강점 1을 입력하세요",B20&amp;" → "&amp;D20)</f>
        <v>강점 1을 입력하세요</v>
      </c>
      <c r="C29" s="12"/>
      <c r="D29" s="12"/>
      <c r="E29" s="12"/>
      <c r="F29" s="12"/>
      <c r="G29" s="12"/>
      <c r="H29" s="12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</sheetData>
  <mergeCells count="6">
    <mergeCell ref="A27:H27"/>
    <mergeCell ref="A1:H1"/>
    <mergeCell ref="A3:C3"/>
    <mergeCell ref="D3:H3"/>
    <mergeCell ref="A11:H11"/>
    <mergeCell ref="A18:H18"/>
  </mergeCells>
  <phoneticPr fontId="6" type="noConversion"/>
  <dataValidations count="1">
    <dataValidation sqref="F20:G25" xr:uid="{00000000-0002-0000-0100-000000000000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5"/>
  <sheetViews>
    <sheetView workbookViewId="0">
      <selection activeCell="B13" sqref="B13"/>
    </sheetView>
  </sheetViews>
  <sheetFormatPr defaultRowHeight="14.25"/>
  <cols>
    <col min="1" max="1" width="22" customWidth="1"/>
    <col min="2" max="2" width="28" customWidth="1"/>
    <col min="3" max="3" width="34" customWidth="1"/>
    <col min="4" max="5" width="28" customWidth="1"/>
    <col min="6" max="7" width="12" customWidth="1"/>
    <col min="8" max="8" width="28" customWidth="1"/>
  </cols>
  <sheetData>
    <row r="1" spans="1:11" ht="33.950000000000003" customHeight="1">
      <c r="A1" s="28" t="s">
        <v>92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950000000000003" customHeight="1">
      <c r="A3" s="34" t="s">
        <v>93</v>
      </c>
      <c r="B3" s="34"/>
      <c r="C3" s="34"/>
      <c r="D3" s="34"/>
      <c r="E3" s="34"/>
      <c r="F3" s="34"/>
      <c r="G3" s="34"/>
      <c r="H3" s="34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">
      <c r="A5" s="4" t="s">
        <v>94</v>
      </c>
      <c r="B5" s="4" t="s">
        <v>95</v>
      </c>
      <c r="C5" s="4" t="s">
        <v>96</v>
      </c>
      <c r="D5" s="4" t="s">
        <v>97</v>
      </c>
      <c r="E5" s="4" t="s">
        <v>98</v>
      </c>
      <c r="F5" s="4" t="s">
        <v>81</v>
      </c>
      <c r="G5" s="4" t="s">
        <v>55</v>
      </c>
      <c r="H5" s="4" t="s">
        <v>82</v>
      </c>
      <c r="I5" s="16"/>
      <c r="J5" s="16"/>
      <c r="K5" s="16"/>
    </row>
    <row r="6" spans="1:11" ht="28.5">
      <c r="A6" s="20" t="s">
        <v>99</v>
      </c>
      <c r="B6" s="17" t="s">
        <v>100</v>
      </c>
      <c r="C6" s="17" t="s">
        <v>101</v>
      </c>
      <c r="D6" s="17" t="s">
        <v>102</v>
      </c>
      <c r="E6" s="17" t="s">
        <v>103</v>
      </c>
      <c r="F6" s="17" t="s">
        <v>104</v>
      </c>
      <c r="G6" s="17" t="s">
        <v>105</v>
      </c>
      <c r="H6" s="17"/>
      <c r="I6" s="16"/>
      <c r="J6" s="16"/>
      <c r="K6" s="16"/>
    </row>
    <row r="7" spans="1:11" ht="15">
      <c r="A7" s="20" t="s">
        <v>106</v>
      </c>
      <c r="B7" s="17" t="s">
        <v>107</v>
      </c>
      <c r="C7" s="17" t="s">
        <v>108</v>
      </c>
      <c r="D7" s="17" t="s">
        <v>109</v>
      </c>
      <c r="E7" s="17" t="s">
        <v>110</v>
      </c>
      <c r="F7" s="17" t="s">
        <v>111</v>
      </c>
      <c r="G7" s="17" t="s">
        <v>105</v>
      </c>
      <c r="H7" s="17"/>
      <c r="I7" s="16"/>
      <c r="J7" s="16"/>
      <c r="K7" s="16"/>
    </row>
    <row r="8" spans="1:11" ht="28.5">
      <c r="A8" s="20" t="s">
        <v>112</v>
      </c>
      <c r="B8" s="17" t="s">
        <v>113</v>
      </c>
      <c r="C8" s="17" t="s">
        <v>114</v>
      </c>
      <c r="D8" s="17" t="s">
        <v>115</v>
      </c>
      <c r="E8" s="17" t="s">
        <v>116</v>
      </c>
      <c r="F8" s="17" t="s">
        <v>104</v>
      </c>
      <c r="G8" s="17" t="s">
        <v>105</v>
      </c>
      <c r="H8" s="17"/>
      <c r="I8" s="16"/>
      <c r="J8" s="16"/>
      <c r="K8" s="16"/>
    </row>
    <row r="9" spans="1:11" ht="28.5">
      <c r="A9" s="20" t="s">
        <v>117</v>
      </c>
      <c r="B9" s="17" t="s">
        <v>118</v>
      </c>
      <c r="C9" s="17" t="s">
        <v>119</v>
      </c>
      <c r="D9" s="17" t="s">
        <v>120</v>
      </c>
      <c r="E9" s="17" t="s">
        <v>121</v>
      </c>
      <c r="F9" s="17" t="s">
        <v>104</v>
      </c>
      <c r="G9" s="17" t="s">
        <v>105</v>
      </c>
      <c r="H9" s="17"/>
      <c r="I9" s="16"/>
      <c r="J9" s="16"/>
      <c r="K9" s="16"/>
    </row>
    <row r="10" spans="1:11" ht="28.5">
      <c r="A10" s="20" t="s">
        <v>122</v>
      </c>
      <c r="B10" s="17" t="s">
        <v>123</v>
      </c>
      <c r="C10" s="17" t="s">
        <v>124</v>
      </c>
      <c r="D10" s="17" t="s">
        <v>125</v>
      </c>
      <c r="E10" s="17" t="s">
        <v>126</v>
      </c>
      <c r="F10" s="17" t="s">
        <v>104</v>
      </c>
      <c r="G10" s="17" t="s">
        <v>105</v>
      </c>
      <c r="H10" s="17"/>
      <c r="I10" s="16"/>
      <c r="J10" s="16"/>
      <c r="K10" s="16"/>
    </row>
    <row r="11" spans="1:11" ht="28.5">
      <c r="A11" s="20" t="s">
        <v>127</v>
      </c>
      <c r="B11" s="17" t="s">
        <v>128</v>
      </c>
      <c r="C11" s="17" t="s">
        <v>129</v>
      </c>
      <c r="D11" s="17" t="s">
        <v>130</v>
      </c>
      <c r="E11" s="17" t="s">
        <v>131</v>
      </c>
      <c r="F11" s="17" t="s">
        <v>111</v>
      </c>
      <c r="G11" s="17" t="s">
        <v>105</v>
      </c>
      <c r="H11" s="17"/>
      <c r="I11" s="16"/>
      <c r="J11" s="16"/>
      <c r="K11" s="16"/>
    </row>
    <row r="12" spans="1:11" ht="15">
      <c r="A12" s="20" t="s">
        <v>132</v>
      </c>
      <c r="B12" s="17" t="s">
        <v>133</v>
      </c>
      <c r="C12" s="17" t="s">
        <v>134</v>
      </c>
      <c r="D12" s="17" t="s">
        <v>135</v>
      </c>
      <c r="E12" s="17" t="s">
        <v>136</v>
      </c>
      <c r="F12" s="17" t="s">
        <v>111</v>
      </c>
      <c r="G12" s="17" t="s">
        <v>105</v>
      </c>
      <c r="H12" s="17"/>
      <c r="I12" s="16"/>
      <c r="J12" s="16"/>
      <c r="K12" s="16"/>
    </row>
    <row r="13" spans="1:11" ht="28.5">
      <c r="A13" s="20" t="s">
        <v>137</v>
      </c>
      <c r="B13" s="17" t="s">
        <v>138</v>
      </c>
      <c r="C13" s="17" t="s">
        <v>139</v>
      </c>
      <c r="D13" s="17" t="s">
        <v>140</v>
      </c>
      <c r="E13" s="17" t="s">
        <v>141</v>
      </c>
      <c r="F13" s="17" t="s">
        <v>104</v>
      </c>
      <c r="G13" s="17" t="s">
        <v>105</v>
      </c>
      <c r="H13" s="17"/>
      <c r="I13" s="16"/>
      <c r="J13" s="16"/>
      <c r="K13" s="16"/>
    </row>
    <row r="14" spans="1:11">
      <c r="A14" s="8"/>
      <c r="B14" s="8"/>
      <c r="C14" s="8"/>
      <c r="D14" s="8"/>
      <c r="E14" s="8"/>
      <c r="F14" s="8"/>
      <c r="G14" s="8"/>
      <c r="H14" s="8"/>
      <c r="I14" s="16"/>
      <c r="J14" s="16"/>
      <c r="K14" s="16"/>
    </row>
    <row r="15" spans="1:11">
      <c r="A15" s="8"/>
      <c r="B15" s="8"/>
      <c r="C15" s="8"/>
      <c r="D15" s="8"/>
      <c r="E15" s="8"/>
      <c r="F15" s="8"/>
      <c r="G15" s="8"/>
      <c r="H15" s="8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2">
    <mergeCell ref="A1:H1"/>
    <mergeCell ref="A3:H3"/>
  </mergeCells>
  <phoneticPr fontId="6" type="noConversion"/>
  <dataValidations count="1">
    <dataValidation sqref="F6:G15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workbookViewId="0">
      <selection sqref="A1:H1"/>
    </sheetView>
  </sheetViews>
  <sheetFormatPr defaultRowHeight="14.25"/>
  <cols>
    <col min="1" max="1" width="14" customWidth="1"/>
    <col min="2" max="2" width="24" customWidth="1"/>
    <col min="3" max="3" width="16" customWidth="1"/>
    <col min="4" max="4" width="26" customWidth="1"/>
    <col min="5" max="5" width="34" customWidth="1"/>
    <col min="6" max="6" width="42" customWidth="1"/>
    <col min="7" max="7" width="14" customWidth="1"/>
    <col min="8" max="8" width="12" customWidth="1"/>
  </cols>
  <sheetData>
    <row r="1" spans="1:11" ht="33.950000000000003" customHeight="1">
      <c r="A1" s="28" t="s">
        <v>142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950000000000003" customHeight="1">
      <c r="A3" s="34" t="s">
        <v>143</v>
      </c>
      <c r="B3" s="34"/>
      <c r="C3" s="34"/>
      <c r="D3" s="34"/>
      <c r="E3" s="34"/>
      <c r="F3" s="34"/>
      <c r="G3" s="34"/>
      <c r="H3" s="34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">
      <c r="A5" s="4" t="s">
        <v>144</v>
      </c>
      <c r="B5" s="4" t="s">
        <v>145</v>
      </c>
      <c r="C5" s="4" t="s">
        <v>146</v>
      </c>
      <c r="D5" s="4" t="s">
        <v>147</v>
      </c>
      <c r="E5" s="4" t="s">
        <v>148</v>
      </c>
      <c r="F5" s="4" t="s">
        <v>149</v>
      </c>
      <c r="G5" s="4" t="s">
        <v>150</v>
      </c>
      <c r="H5" s="4" t="s">
        <v>55</v>
      </c>
      <c r="I5" s="16"/>
      <c r="J5" s="16"/>
      <c r="K5" s="16"/>
    </row>
    <row r="6" spans="1:11">
      <c r="A6" s="13" t="s">
        <v>151</v>
      </c>
      <c r="B6" s="17"/>
      <c r="C6" s="17"/>
      <c r="D6" s="17" t="s">
        <v>152</v>
      </c>
      <c r="E6" s="17"/>
      <c r="F6" s="17" t="str">
        <f t="shared" ref="F6:F17" si="0">IF(OR(B6="",D6=""),"",""&amp;B6&amp;"은/는 "&amp;D6&amp;" 때 추천하기 좋은 곳입니다. "&amp;E6)</f>
        <v/>
      </c>
      <c r="G6" s="17" t="s">
        <v>153</v>
      </c>
      <c r="H6" s="17" t="s">
        <v>105</v>
      </c>
      <c r="I6" s="16"/>
      <c r="J6" s="16"/>
      <c r="K6" s="16"/>
    </row>
    <row r="7" spans="1:11">
      <c r="A7" s="13" t="s">
        <v>154</v>
      </c>
      <c r="B7" s="17"/>
      <c r="C7" s="17"/>
      <c r="D7" s="17" t="s">
        <v>155</v>
      </c>
      <c r="E7" s="17"/>
      <c r="F7" s="17" t="str">
        <f t="shared" si="0"/>
        <v/>
      </c>
      <c r="G7" s="17" t="s">
        <v>153</v>
      </c>
      <c r="H7" s="17" t="s">
        <v>105</v>
      </c>
      <c r="I7" s="16"/>
      <c r="J7" s="16"/>
      <c r="K7" s="16"/>
    </row>
    <row r="8" spans="1:11">
      <c r="A8" s="13" t="s">
        <v>156</v>
      </c>
      <c r="B8" s="17"/>
      <c r="C8" s="17"/>
      <c r="D8" s="17" t="s">
        <v>157</v>
      </c>
      <c r="E8" s="17"/>
      <c r="F8" s="17" t="str">
        <f t="shared" si="0"/>
        <v/>
      </c>
      <c r="G8" s="17" t="s">
        <v>153</v>
      </c>
      <c r="H8" s="17" t="s">
        <v>105</v>
      </c>
      <c r="I8" s="16"/>
      <c r="J8" s="16"/>
      <c r="K8" s="16"/>
    </row>
    <row r="9" spans="1:11">
      <c r="A9" s="13" t="s">
        <v>158</v>
      </c>
      <c r="B9" s="17"/>
      <c r="C9" s="17"/>
      <c r="D9" s="17" t="s">
        <v>159</v>
      </c>
      <c r="E9" s="17"/>
      <c r="F9" s="17" t="str">
        <f t="shared" si="0"/>
        <v/>
      </c>
      <c r="G9" s="17" t="s">
        <v>160</v>
      </c>
      <c r="H9" s="17" t="s">
        <v>105</v>
      </c>
      <c r="I9" s="16"/>
      <c r="J9" s="16"/>
      <c r="K9" s="16"/>
    </row>
    <row r="10" spans="1:11">
      <c r="A10" s="13" t="s">
        <v>161</v>
      </c>
      <c r="B10" s="17"/>
      <c r="C10" s="17"/>
      <c r="D10" s="17" t="s">
        <v>162</v>
      </c>
      <c r="E10" s="17"/>
      <c r="F10" s="17" t="str">
        <f t="shared" si="0"/>
        <v/>
      </c>
      <c r="G10" s="17" t="s">
        <v>160</v>
      </c>
      <c r="H10" s="17" t="s">
        <v>105</v>
      </c>
      <c r="I10" s="16"/>
      <c r="J10" s="16"/>
      <c r="K10" s="16"/>
    </row>
    <row r="11" spans="1:11">
      <c r="A11" s="13" t="s">
        <v>163</v>
      </c>
      <c r="B11" s="17"/>
      <c r="C11" s="17"/>
      <c r="D11" s="17" t="s">
        <v>164</v>
      </c>
      <c r="E11" s="17"/>
      <c r="F11" s="17" t="str">
        <f t="shared" si="0"/>
        <v/>
      </c>
      <c r="G11" s="17" t="s">
        <v>153</v>
      </c>
      <c r="H11" s="17" t="s">
        <v>105</v>
      </c>
      <c r="I11" s="16"/>
      <c r="J11" s="16"/>
      <c r="K11" s="16"/>
    </row>
    <row r="12" spans="1:11">
      <c r="A12" s="13" t="s">
        <v>165</v>
      </c>
      <c r="B12" s="17"/>
      <c r="C12" s="17"/>
      <c r="D12" s="17" t="s">
        <v>166</v>
      </c>
      <c r="E12" s="17"/>
      <c r="F12" s="17" t="str">
        <f t="shared" si="0"/>
        <v/>
      </c>
      <c r="G12" s="17" t="s">
        <v>153</v>
      </c>
      <c r="H12" s="17" t="s">
        <v>105</v>
      </c>
      <c r="I12" s="16"/>
      <c r="J12" s="16"/>
      <c r="K12" s="16"/>
    </row>
    <row r="13" spans="1:11">
      <c r="A13" s="13" t="s">
        <v>167</v>
      </c>
      <c r="B13" s="17"/>
      <c r="C13" s="17"/>
      <c r="D13" s="17" t="s">
        <v>168</v>
      </c>
      <c r="E13" s="17"/>
      <c r="F13" s="17" t="str">
        <f t="shared" si="0"/>
        <v/>
      </c>
      <c r="G13" s="17" t="s">
        <v>153</v>
      </c>
      <c r="H13" s="17" t="s">
        <v>105</v>
      </c>
      <c r="I13" s="16"/>
      <c r="J13" s="16"/>
      <c r="K13" s="16"/>
    </row>
    <row r="14" spans="1:11">
      <c r="A14" s="13" t="s">
        <v>169</v>
      </c>
      <c r="B14" s="17"/>
      <c r="C14" s="17"/>
      <c r="D14" s="17" t="s">
        <v>170</v>
      </c>
      <c r="E14" s="17"/>
      <c r="F14" s="17" t="str">
        <f t="shared" si="0"/>
        <v/>
      </c>
      <c r="G14" s="17" t="s">
        <v>160</v>
      </c>
      <c r="H14" s="17" t="s">
        <v>105</v>
      </c>
      <c r="I14" s="16"/>
      <c r="J14" s="16"/>
      <c r="K14" s="16"/>
    </row>
    <row r="15" spans="1:11">
      <c r="A15" s="13" t="s">
        <v>171</v>
      </c>
      <c r="B15" s="17"/>
      <c r="C15" s="17"/>
      <c r="D15" s="17" t="s">
        <v>172</v>
      </c>
      <c r="E15" s="17"/>
      <c r="F15" s="17" t="str">
        <f t="shared" si="0"/>
        <v/>
      </c>
      <c r="G15" s="17" t="s">
        <v>160</v>
      </c>
      <c r="H15" s="17" t="s">
        <v>105</v>
      </c>
      <c r="I15" s="16"/>
      <c r="J15" s="16"/>
      <c r="K15" s="16"/>
    </row>
    <row r="16" spans="1:11">
      <c r="A16" s="13" t="s">
        <v>173</v>
      </c>
      <c r="B16" s="17"/>
      <c r="C16" s="17"/>
      <c r="D16" s="17"/>
      <c r="E16" s="17"/>
      <c r="F16" s="17" t="str">
        <f t="shared" si="0"/>
        <v/>
      </c>
      <c r="G16" s="17"/>
      <c r="H16" s="17"/>
      <c r="I16" s="16"/>
      <c r="J16" s="16"/>
      <c r="K16" s="16"/>
    </row>
    <row r="17" spans="1:11">
      <c r="A17" s="13" t="s">
        <v>173</v>
      </c>
      <c r="B17" s="17"/>
      <c r="C17" s="17"/>
      <c r="D17" s="17"/>
      <c r="E17" s="17"/>
      <c r="F17" s="17" t="str">
        <f t="shared" si="0"/>
        <v/>
      </c>
      <c r="G17" s="17"/>
      <c r="H17" s="17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2">
    <mergeCell ref="A1:H1"/>
    <mergeCell ref="A3:H3"/>
  </mergeCells>
  <phoneticPr fontId="6" type="noConversion"/>
  <dataValidations count="1">
    <dataValidation sqref="A6:A17 G6:H17" xr:uid="{00000000-0002-0000-0300-00000000000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5"/>
  <sheetViews>
    <sheetView workbookViewId="0">
      <selection activeCell="D17" sqref="D17"/>
    </sheetView>
  </sheetViews>
  <sheetFormatPr defaultRowHeight="14.25"/>
  <cols>
    <col min="1" max="1" width="18" customWidth="1"/>
    <col min="2" max="2" width="20" customWidth="1"/>
    <col min="3" max="3" width="32" customWidth="1"/>
    <col min="4" max="4" width="64" customWidth="1"/>
    <col min="5" max="5" width="22" customWidth="1"/>
    <col min="6" max="8" width="18" customWidth="1"/>
  </cols>
  <sheetData>
    <row r="1" spans="1:11" ht="33.950000000000003" customHeight="1">
      <c r="A1" s="28" t="s">
        <v>174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customHeight="1">
      <c r="A3" s="35" t="s">
        <v>175</v>
      </c>
      <c r="B3" s="35"/>
      <c r="C3" s="35"/>
      <c r="D3" s="29"/>
      <c r="E3" s="29"/>
      <c r="F3" s="29"/>
      <c r="G3" s="29"/>
      <c r="H3" s="29"/>
      <c r="I3" s="16"/>
      <c r="J3" s="16"/>
      <c r="K3" s="16"/>
    </row>
    <row r="4" spans="1:11" ht="15">
      <c r="A4" s="2" t="s">
        <v>40</v>
      </c>
      <c r="B4" s="17"/>
      <c r="C4" s="13" t="s">
        <v>41</v>
      </c>
      <c r="D4" s="16"/>
      <c r="E4" s="16"/>
      <c r="F4" s="16"/>
      <c r="G4" s="16"/>
      <c r="H4" s="16"/>
      <c r="I4" s="16"/>
      <c r="J4" s="16"/>
      <c r="K4" s="16"/>
    </row>
    <row r="5" spans="1:11" ht="15">
      <c r="A5" s="2" t="s">
        <v>176</v>
      </c>
      <c r="B5" s="17"/>
      <c r="C5" s="13" t="s">
        <v>177</v>
      </c>
      <c r="D5" s="16"/>
      <c r="E5" s="16"/>
      <c r="F5" s="16"/>
      <c r="G5" s="16"/>
      <c r="H5" s="16"/>
      <c r="I5" s="16"/>
      <c r="J5" s="16"/>
      <c r="K5" s="16"/>
    </row>
    <row r="6" spans="1:11" ht="15">
      <c r="A6" s="2" t="s">
        <v>178</v>
      </c>
      <c r="B6" s="17"/>
      <c r="C6" s="13" t="s">
        <v>179</v>
      </c>
      <c r="D6" s="16"/>
      <c r="E6" s="16"/>
      <c r="F6" s="16"/>
      <c r="G6" s="16"/>
      <c r="H6" s="16"/>
      <c r="I6" s="16"/>
      <c r="J6" s="16"/>
      <c r="K6" s="16"/>
    </row>
    <row r="7" spans="1:11" ht="15">
      <c r="A7" s="2" t="s">
        <v>180</v>
      </c>
      <c r="B7" s="17"/>
      <c r="C7" s="13" t="s">
        <v>181</v>
      </c>
      <c r="D7" s="16"/>
      <c r="E7" s="16"/>
      <c r="F7" s="16"/>
      <c r="G7" s="16"/>
      <c r="H7" s="16"/>
      <c r="I7" s="16"/>
      <c r="J7" s="16"/>
      <c r="K7" s="16"/>
    </row>
    <row r="8" spans="1:11" ht="15">
      <c r="A8" s="2" t="s">
        <v>182</v>
      </c>
      <c r="B8" s="17"/>
      <c r="C8" s="13" t="s">
        <v>183</v>
      </c>
      <c r="D8" s="16"/>
      <c r="E8" s="16"/>
      <c r="F8" s="16"/>
      <c r="G8" s="16"/>
      <c r="H8" s="16"/>
      <c r="I8" s="16"/>
      <c r="J8" s="16"/>
      <c r="K8" s="16"/>
    </row>
    <row r="9" spans="1:11" ht="15">
      <c r="A9" s="2" t="s">
        <v>184</v>
      </c>
      <c r="B9" s="17"/>
      <c r="C9" s="13" t="s">
        <v>185</v>
      </c>
      <c r="D9" s="16"/>
      <c r="E9" s="16"/>
      <c r="F9" s="16"/>
      <c r="G9" s="16"/>
      <c r="H9" s="16"/>
      <c r="I9" s="16"/>
      <c r="J9" s="16"/>
      <c r="K9" s="16"/>
    </row>
    <row r="10" spans="1:11" ht="30">
      <c r="A10" s="2" t="s">
        <v>186</v>
      </c>
      <c r="B10" s="17"/>
      <c r="C10" s="13" t="s">
        <v>187</v>
      </c>
      <c r="D10" s="16"/>
      <c r="E10" s="16"/>
      <c r="F10" s="16"/>
      <c r="G10" s="16"/>
      <c r="H10" s="16"/>
      <c r="I10" s="16"/>
      <c r="J10" s="16"/>
      <c r="K10" s="16"/>
    </row>
    <row r="11" spans="1:1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24" customHeight="1">
      <c r="A12" s="35" t="s">
        <v>188</v>
      </c>
      <c r="B12" s="35"/>
      <c r="C12" s="35"/>
      <c r="D12" s="35"/>
      <c r="E12" s="35"/>
      <c r="F12" s="29"/>
      <c r="G12" s="29"/>
      <c r="H12" s="29"/>
      <c r="I12" s="16"/>
      <c r="J12" s="16"/>
      <c r="K12" s="16"/>
    </row>
    <row r="13" spans="1:11" ht="15">
      <c r="A13" s="4" t="s">
        <v>189</v>
      </c>
      <c r="B13" s="4" t="s">
        <v>190</v>
      </c>
      <c r="C13" s="4" t="s">
        <v>191</v>
      </c>
      <c r="D13" s="4" t="s">
        <v>192</v>
      </c>
      <c r="E13" s="4" t="s">
        <v>193</v>
      </c>
      <c r="F13" s="16"/>
      <c r="G13" s="16"/>
      <c r="H13" s="16"/>
      <c r="I13" s="16"/>
      <c r="J13" s="16"/>
      <c r="K13" s="16"/>
    </row>
    <row r="14" spans="1:11" ht="42.75">
      <c r="A14" s="10" t="s">
        <v>194</v>
      </c>
      <c r="B14" s="10" t="s">
        <v>195</v>
      </c>
      <c r="C14" s="10" t="s">
        <v>196</v>
      </c>
      <c r="D14" s="13" t="str">
        <f>"안녕하세요, "&amp;B5&amp;". "&amp;B4&amp;" 예약해주셔서 감사합니다."&amp;CHAR(10)&amp;"여행 목적이나 함께 오시는 인원에 따라 더 편하게 안내드릴 수 있어요. 체크인 전 자세한 안내를 다시 보내드리겠습니다."</f>
        <v>안녕하세요, .  예약해주셔서 감사합니다.
여행 목적이나 함께 오시는 인원에 따라 더 편하게 안내드릴 수 있어요. 체크인 전 자세한 안내를 다시 보내드리겠습니다.</v>
      </c>
      <c r="E14" s="10" t="s">
        <v>197</v>
      </c>
      <c r="F14" s="16"/>
      <c r="G14" s="16"/>
      <c r="H14" s="16"/>
      <c r="I14" s="16"/>
      <c r="J14" s="16"/>
      <c r="K14" s="16"/>
    </row>
    <row r="15" spans="1:11" ht="42.75">
      <c r="A15" s="10" t="s">
        <v>198</v>
      </c>
      <c r="B15" s="10" t="s">
        <v>199</v>
      </c>
      <c r="C15" s="10" t="s">
        <v>200</v>
      </c>
      <c r="D15" s="13" t="str">
        <f>"안녕하세요, "&amp;B5&amp;". 체크인 "&amp;B6&amp;" 기준으로 숙소 안내를 보내드립니다."&amp;CHAR(10)&amp;"오는 길, 건물 입구, 도어락 사용법을 확인해 주세요. 주변 편의시설과 추천 장소는 "&amp;B10&amp;"에 정리해두었습니다."</f>
        <v>안녕하세요, . 체크인  기준으로 숙소 안내를 보내드립니다.
오는 길, 건물 입구, 도어락 사용법을 확인해 주세요. 주변 편의시설과 추천 장소는 에 정리해두었습니다.</v>
      </c>
      <c r="E15" s="10" t="s">
        <v>201</v>
      </c>
      <c r="F15" s="16"/>
      <c r="G15" s="16"/>
      <c r="H15" s="16"/>
      <c r="I15" s="16"/>
      <c r="J15" s="16"/>
      <c r="K15" s="16"/>
    </row>
    <row r="16" spans="1:11" ht="28.5">
      <c r="A16" s="10" t="s">
        <v>202</v>
      </c>
      <c r="B16" s="10" t="s">
        <v>203</v>
      </c>
      <c r="C16" s="10" t="s">
        <v>204</v>
      </c>
      <c r="D16" s="13" t="str">
        <f>"오늘 체크인일입니다. "&amp;B4&amp;"에서 편하게 머무르실 수 있도록 다시 안내드립니다."&amp;CHAR(10)&amp;"도어락, 와이파이("&amp;B8&amp;"), 숙소 사용 중 궁금한 점은 "&amp;B9&amp;"로 연락 주세요."</f>
        <v>오늘 체크인일입니다. 에서 편하게 머무르실 수 있도록 다시 안내드립니다.
도어락, 와이파이(), 숙소 사용 중 궁금한 점은 로 연락 주세요.</v>
      </c>
      <c r="E16" s="10" t="s">
        <v>205</v>
      </c>
      <c r="F16" s="16"/>
      <c r="G16" s="16"/>
      <c r="H16" s="16"/>
      <c r="I16" s="16"/>
      <c r="J16" s="16"/>
      <c r="K16" s="16"/>
    </row>
    <row r="17" spans="1:11" ht="42.75">
      <c r="A17" s="10" t="s">
        <v>206</v>
      </c>
      <c r="B17" s="10" t="s">
        <v>207</v>
      </c>
      <c r="C17" s="10" t="s">
        <v>208</v>
      </c>
      <c r="D17" s="13" t="str">
        <f>"안녕하세요, "&amp;B5&amp;". 내일 체크아웃은 "&amp;B7&amp;"까지입니다."&amp;CHAR(10)&amp;"퇴실 전 분실물 확인 부탁드리며, 머무시는 동안 불편한 점이 있었다면 알려주세요. 좋은 여행이 되셨길 바랍니다."</f>
        <v>안녕하세요, . 내일 체크아웃은 까지입니다.
퇴실 전 분실물 확인 부탁드리며, 머무시는 동안 불편한 점이 있었다면 알려주세요. 좋은 여행이 되셨길 바랍니다.</v>
      </c>
      <c r="E17" s="10" t="s">
        <v>209</v>
      </c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3">
    <mergeCell ref="A1:H1"/>
    <mergeCell ref="A3:H3"/>
    <mergeCell ref="A12:H12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5"/>
  <sheetViews>
    <sheetView workbookViewId="0">
      <selection activeCell="D21" sqref="D21"/>
    </sheetView>
  </sheetViews>
  <sheetFormatPr defaultRowHeight="14.25"/>
  <cols>
    <col min="1" max="1" width="24" customWidth="1"/>
    <col min="2" max="2" width="28" customWidth="1"/>
    <col min="3" max="3" width="32" customWidth="1"/>
    <col min="4" max="4" width="36" customWidth="1"/>
    <col min="5" max="6" width="12" customWidth="1"/>
    <col min="7" max="7" width="28" customWidth="1"/>
    <col min="8" max="8" width="18" customWidth="1"/>
  </cols>
  <sheetData>
    <row r="1" spans="1:11" ht="33.950000000000003" customHeight="1">
      <c r="A1" s="28" t="s">
        <v>210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950000000000003" customHeight="1">
      <c r="A3" s="34" t="s">
        <v>211</v>
      </c>
      <c r="B3" s="34"/>
      <c r="C3" s="34"/>
      <c r="D3" s="34"/>
      <c r="E3" s="34"/>
      <c r="F3" s="34"/>
      <c r="G3" s="34"/>
      <c r="H3" s="34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">
      <c r="A5" s="4" t="s">
        <v>212</v>
      </c>
      <c r="B5" s="4" t="s">
        <v>213</v>
      </c>
      <c r="C5" s="4" t="s">
        <v>214</v>
      </c>
      <c r="D5" s="4" t="s">
        <v>215</v>
      </c>
      <c r="E5" s="4" t="s">
        <v>81</v>
      </c>
      <c r="F5" s="4" t="s">
        <v>216</v>
      </c>
      <c r="G5" s="4" t="s">
        <v>82</v>
      </c>
      <c r="H5" s="16"/>
      <c r="I5" s="16"/>
      <c r="J5" s="16"/>
      <c r="K5" s="16"/>
    </row>
    <row r="6" spans="1:11" ht="28.5">
      <c r="A6" s="17" t="s">
        <v>217</v>
      </c>
      <c r="B6" s="17" t="s">
        <v>218</v>
      </c>
      <c r="C6" s="17" t="s">
        <v>219</v>
      </c>
      <c r="D6" s="17" t="s">
        <v>220</v>
      </c>
      <c r="E6" s="17" t="s">
        <v>104</v>
      </c>
      <c r="F6" s="17" t="s">
        <v>105</v>
      </c>
      <c r="G6" s="17"/>
      <c r="H6" s="16"/>
      <c r="I6" s="16"/>
      <c r="J6" s="16"/>
      <c r="K6" s="16"/>
    </row>
    <row r="7" spans="1:11">
      <c r="A7" s="17" t="s">
        <v>221</v>
      </c>
      <c r="B7" s="17" t="s">
        <v>222</v>
      </c>
      <c r="C7" s="17" t="s">
        <v>223</v>
      </c>
      <c r="D7" s="17" t="s">
        <v>224</v>
      </c>
      <c r="E7" s="17" t="s">
        <v>104</v>
      </c>
      <c r="F7" s="17" t="s">
        <v>105</v>
      </c>
      <c r="G7" s="17"/>
      <c r="H7" s="16"/>
      <c r="I7" s="16"/>
      <c r="J7" s="16"/>
      <c r="K7" s="16"/>
    </row>
    <row r="8" spans="1:11">
      <c r="A8" s="17" t="s">
        <v>225</v>
      </c>
      <c r="B8" s="17" t="s">
        <v>226</v>
      </c>
      <c r="C8" s="17" t="s">
        <v>227</v>
      </c>
      <c r="D8" s="17" t="s">
        <v>228</v>
      </c>
      <c r="E8" s="17" t="s">
        <v>111</v>
      </c>
      <c r="F8" s="17" t="s">
        <v>105</v>
      </c>
      <c r="G8" s="17"/>
      <c r="H8" s="16"/>
      <c r="I8" s="16"/>
      <c r="J8" s="16"/>
      <c r="K8" s="16"/>
    </row>
    <row r="9" spans="1:11">
      <c r="A9" s="17" t="s">
        <v>229</v>
      </c>
      <c r="B9" s="17" t="s">
        <v>230</v>
      </c>
      <c r="C9" s="17" t="s">
        <v>231</v>
      </c>
      <c r="D9" s="17" t="s">
        <v>232</v>
      </c>
      <c r="E9" s="17" t="s">
        <v>104</v>
      </c>
      <c r="F9" s="17" t="s">
        <v>105</v>
      </c>
      <c r="G9" s="17"/>
      <c r="H9" s="16"/>
      <c r="I9" s="16"/>
      <c r="J9" s="16"/>
      <c r="K9" s="16"/>
    </row>
    <row r="10" spans="1:11">
      <c r="A10" s="17" t="s">
        <v>233</v>
      </c>
      <c r="B10" s="17" t="s">
        <v>234</v>
      </c>
      <c r="C10" s="17" t="s">
        <v>235</v>
      </c>
      <c r="D10" s="17" t="s">
        <v>236</v>
      </c>
      <c r="E10" s="17" t="s">
        <v>111</v>
      </c>
      <c r="F10" s="17" t="s">
        <v>105</v>
      </c>
      <c r="G10" s="17"/>
      <c r="H10" s="16"/>
      <c r="I10" s="16"/>
      <c r="J10" s="16"/>
      <c r="K10" s="16"/>
    </row>
    <row r="11" spans="1:11">
      <c r="A11" s="17" t="s">
        <v>237</v>
      </c>
      <c r="B11" s="17" t="s">
        <v>238</v>
      </c>
      <c r="C11" s="17" t="s">
        <v>239</v>
      </c>
      <c r="D11" s="17" t="s">
        <v>240</v>
      </c>
      <c r="E11" s="17" t="s">
        <v>111</v>
      </c>
      <c r="F11" s="17" t="s">
        <v>105</v>
      </c>
      <c r="G11" s="17"/>
      <c r="H11" s="16"/>
      <c r="I11" s="16"/>
      <c r="J11" s="16"/>
      <c r="K11" s="16"/>
    </row>
    <row r="12" spans="1:11">
      <c r="A12" s="17" t="s">
        <v>241</v>
      </c>
      <c r="B12" s="17" t="s">
        <v>242</v>
      </c>
      <c r="C12" s="17" t="s">
        <v>243</v>
      </c>
      <c r="D12" s="17" t="s">
        <v>244</v>
      </c>
      <c r="E12" s="17" t="s">
        <v>111</v>
      </c>
      <c r="F12" s="17" t="s">
        <v>105</v>
      </c>
      <c r="G12" s="17"/>
      <c r="H12" s="16"/>
      <c r="I12" s="16"/>
      <c r="J12" s="16"/>
      <c r="K12" s="16"/>
    </row>
    <row r="13" spans="1:11">
      <c r="A13" s="8"/>
      <c r="B13" s="8"/>
      <c r="C13" s="8"/>
      <c r="D13" s="8"/>
      <c r="E13" s="8"/>
      <c r="F13" s="8"/>
      <c r="G13" s="8"/>
      <c r="H13" s="16"/>
      <c r="I13" s="16"/>
      <c r="J13" s="16"/>
      <c r="K13" s="16"/>
    </row>
    <row r="14" spans="1:11">
      <c r="A14" s="8"/>
      <c r="B14" s="8"/>
      <c r="C14" s="8"/>
      <c r="D14" s="8"/>
      <c r="E14" s="8"/>
      <c r="F14" s="8"/>
      <c r="G14" s="8"/>
      <c r="H14" s="16"/>
      <c r="I14" s="16"/>
      <c r="J14" s="16"/>
      <c r="K14" s="16"/>
    </row>
    <row r="15" spans="1:11">
      <c r="A15" s="8"/>
      <c r="B15" s="8"/>
      <c r="C15" s="8"/>
      <c r="D15" s="8"/>
      <c r="E15" s="8"/>
      <c r="F15" s="8"/>
      <c r="G15" s="8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2">
    <mergeCell ref="A1:H1"/>
    <mergeCell ref="A3:H3"/>
  </mergeCells>
  <phoneticPr fontId="6" type="noConversion"/>
  <dataValidations disablePrompts="1" count="1">
    <dataValidation sqref="E6:F15" xr:uid="{00000000-0002-0000-0500-00000000000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5"/>
  <sheetViews>
    <sheetView workbookViewId="0">
      <selection activeCell="C6" sqref="C6"/>
    </sheetView>
  </sheetViews>
  <sheetFormatPr defaultRowHeight="14.25"/>
  <cols>
    <col min="1" max="1" width="24" customWidth="1"/>
    <col min="2" max="2" width="14" customWidth="1"/>
    <col min="3" max="5" width="13" customWidth="1"/>
    <col min="6" max="6" width="14" customWidth="1"/>
    <col min="7" max="7" width="13" customWidth="1"/>
    <col min="8" max="8" width="14" customWidth="1"/>
    <col min="9" max="9" width="12" customWidth="1"/>
    <col min="10" max="10" width="28" customWidth="1"/>
  </cols>
  <sheetData>
    <row r="1" spans="1:11" ht="33.950000000000003" customHeight="1">
      <c r="A1" s="28" t="s">
        <v>245</v>
      </c>
      <c r="B1" s="28"/>
      <c r="C1" s="28"/>
      <c r="D1" s="28"/>
      <c r="E1" s="28"/>
      <c r="F1" s="28"/>
      <c r="G1" s="28"/>
      <c r="H1" s="28"/>
      <c r="I1" s="28"/>
      <c r="J1" s="28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9.950000000000003" customHeight="1">
      <c r="A3" s="34" t="s">
        <v>246</v>
      </c>
      <c r="B3" s="34"/>
      <c r="C3" s="34"/>
      <c r="D3" s="34"/>
      <c r="E3" s="34"/>
      <c r="F3" s="34"/>
      <c r="G3" s="34"/>
      <c r="H3" s="34"/>
      <c r="I3" s="34"/>
      <c r="J3" s="34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30">
      <c r="A5" s="4" t="s">
        <v>247</v>
      </c>
      <c r="B5" s="4" t="s">
        <v>248</v>
      </c>
      <c r="C5" s="4" t="s">
        <v>249</v>
      </c>
      <c r="D5" s="4" t="s">
        <v>250</v>
      </c>
      <c r="E5" s="4" t="s">
        <v>251</v>
      </c>
      <c r="F5" s="4" t="s">
        <v>252</v>
      </c>
      <c r="G5" s="4" t="s">
        <v>253</v>
      </c>
      <c r="H5" s="4" t="s">
        <v>254</v>
      </c>
      <c r="I5" s="4" t="s">
        <v>255</v>
      </c>
      <c r="J5" s="4" t="s">
        <v>82</v>
      </c>
      <c r="K5" s="16"/>
    </row>
    <row r="6" spans="1:11">
      <c r="A6" s="17" t="s">
        <v>256</v>
      </c>
      <c r="B6" s="17" t="s">
        <v>257</v>
      </c>
      <c r="C6" s="17">
        <v>3</v>
      </c>
      <c r="D6" s="17">
        <v>5</v>
      </c>
      <c r="E6" s="17">
        <v>5</v>
      </c>
      <c r="F6" s="21">
        <v>200000</v>
      </c>
      <c r="G6" s="17">
        <v>2</v>
      </c>
      <c r="H6" s="13">
        <f t="shared" ref="H6:H17" si="0">IF(OR(C6="",D6="",E6="",G6=""),"",D6*2+E6*2+(6-C6)-G6-IF(F6&gt;300000,2,IF(F6&gt;100000,1,0)))</f>
        <v>20</v>
      </c>
      <c r="I6" s="13" t="str">
        <f t="shared" ref="I6:I17" si="1">IF(H6="","",IF(H6&gt;=17,"1순위",IF(H6&gt;=12,"2순위","보류")))</f>
        <v>1순위</v>
      </c>
      <c r="J6" s="17"/>
      <c r="K6" s="16"/>
    </row>
    <row r="7" spans="1:11">
      <c r="A7" s="17" t="s">
        <v>258</v>
      </c>
      <c r="B7" s="17" t="s">
        <v>257</v>
      </c>
      <c r="C7" s="17">
        <v>3</v>
      </c>
      <c r="D7" s="17">
        <v>5</v>
      </c>
      <c r="E7" s="17">
        <v>5</v>
      </c>
      <c r="F7" s="21">
        <v>150000</v>
      </c>
      <c r="G7" s="17">
        <v>3</v>
      </c>
      <c r="H7" s="13">
        <f t="shared" si="0"/>
        <v>19</v>
      </c>
      <c r="I7" s="13" t="str">
        <f t="shared" si="1"/>
        <v>1순위</v>
      </c>
      <c r="J7" s="17"/>
      <c r="K7" s="16"/>
    </row>
    <row r="8" spans="1:11">
      <c r="A8" s="17" t="s">
        <v>259</v>
      </c>
      <c r="B8" s="17" t="s">
        <v>257</v>
      </c>
      <c r="C8" s="17">
        <v>3</v>
      </c>
      <c r="D8" s="17">
        <v>5</v>
      </c>
      <c r="E8" s="17">
        <v>5</v>
      </c>
      <c r="F8" s="21">
        <v>100000</v>
      </c>
      <c r="G8" s="17">
        <v>2</v>
      </c>
      <c r="H8" s="13">
        <f t="shared" si="0"/>
        <v>21</v>
      </c>
      <c r="I8" s="13" t="str">
        <f t="shared" si="1"/>
        <v>1순위</v>
      </c>
      <c r="J8" s="17"/>
      <c r="K8" s="16"/>
    </row>
    <row r="9" spans="1:11">
      <c r="A9" s="17" t="s">
        <v>260</v>
      </c>
      <c r="B9" s="17" t="s">
        <v>261</v>
      </c>
      <c r="C9" s="17">
        <v>2</v>
      </c>
      <c r="D9" s="17">
        <v>5</v>
      </c>
      <c r="E9" s="17">
        <v>4</v>
      </c>
      <c r="F9" s="21">
        <v>300000</v>
      </c>
      <c r="G9" s="17">
        <v>3</v>
      </c>
      <c r="H9" s="13">
        <f t="shared" si="0"/>
        <v>18</v>
      </c>
      <c r="I9" s="13" t="str">
        <f t="shared" si="1"/>
        <v>1순위</v>
      </c>
      <c r="J9" s="17"/>
      <c r="K9" s="16"/>
    </row>
    <row r="10" spans="1:11">
      <c r="A10" s="17" t="s">
        <v>262</v>
      </c>
      <c r="B10" s="17" t="s">
        <v>261</v>
      </c>
      <c r="C10" s="17">
        <v>3</v>
      </c>
      <c r="D10" s="17">
        <v>4</v>
      </c>
      <c r="E10" s="17">
        <v>4</v>
      </c>
      <c r="F10" s="21">
        <v>50000</v>
      </c>
      <c r="G10" s="17">
        <v>2</v>
      </c>
      <c r="H10" s="13">
        <f t="shared" si="0"/>
        <v>17</v>
      </c>
      <c r="I10" s="13" t="str">
        <f t="shared" si="1"/>
        <v>1순위</v>
      </c>
      <c r="J10" s="17"/>
      <c r="K10" s="16"/>
    </row>
    <row r="11" spans="1:11">
      <c r="A11" s="17" t="s">
        <v>263</v>
      </c>
      <c r="B11" s="17" t="s">
        <v>264</v>
      </c>
      <c r="C11" s="17">
        <v>1</v>
      </c>
      <c r="D11" s="17">
        <v>4</v>
      </c>
      <c r="E11" s="17">
        <v>5</v>
      </c>
      <c r="F11" s="21">
        <v>0</v>
      </c>
      <c r="G11" s="17">
        <v>2</v>
      </c>
      <c r="H11" s="13">
        <f t="shared" si="0"/>
        <v>21</v>
      </c>
      <c r="I11" s="13" t="str">
        <f t="shared" si="1"/>
        <v>1순위</v>
      </c>
      <c r="J11" s="17"/>
      <c r="K11" s="16"/>
    </row>
    <row r="12" spans="1:11">
      <c r="A12" s="17" t="s">
        <v>265</v>
      </c>
      <c r="B12" s="17" t="s">
        <v>264</v>
      </c>
      <c r="C12" s="17">
        <v>1</v>
      </c>
      <c r="D12" s="17">
        <v>3</v>
      </c>
      <c r="E12" s="17">
        <v>3</v>
      </c>
      <c r="F12" s="21">
        <v>0</v>
      </c>
      <c r="G12" s="17">
        <v>2</v>
      </c>
      <c r="H12" s="13">
        <f t="shared" si="0"/>
        <v>15</v>
      </c>
      <c r="I12" s="13" t="str">
        <f t="shared" si="1"/>
        <v>2순위</v>
      </c>
      <c r="J12" s="17"/>
      <c r="K12" s="16"/>
    </row>
    <row r="13" spans="1:11">
      <c r="A13" s="17" t="s">
        <v>266</v>
      </c>
      <c r="B13" s="17" t="s">
        <v>267</v>
      </c>
      <c r="C13" s="17">
        <v>2</v>
      </c>
      <c r="D13" s="17">
        <v>2</v>
      </c>
      <c r="E13" s="17">
        <v>2</v>
      </c>
      <c r="F13" s="21">
        <v>200000</v>
      </c>
      <c r="G13" s="17">
        <v>3</v>
      </c>
      <c r="H13" s="13">
        <f t="shared" si="0"/>
        <v>8</v>
      </c>
      <c r="I13" s="13" t="str">
        <f t="shared" si="1"/>
        <v>보류</v>
      </c>
      <c r="J13" s="17"/>
      <c r="K13" s="16"/>
    </row>
    <row r="14" spans="1:11">
      <c r="A14" s="8"/>
      <c r="B14" s="8"/>
      <c r="C14" s="8"/>
      <c r="D14" s="8"/>
      <c r="E14" s="8"/>
      <c r="F14" s="22"/>
      <c r="G14" s="8"/>
      <c r="H14" s="8" t="str">
        <f t="shared" si="0"/>
        <v/>
      </c>
      <c r="I14" s="8" t="str">
        <f t="shared" si="1"/>
        <v/>
      </c>
      <c r="J14" s="8"/>
      <c r="K14" s="16"/>
    </row>
    <row r="15" spans="1:11">
      <c r="A15" s="8"/>
      <c r="B15" s="8"/>
      <c r="C15" s="8"/>
      <c r="D15" s="8"/>
      <c r="E15" s="8"/>
      <c r="F15" s="22"/>
      <c r="G15" s="8"/>
      <c r="H15" s="8" t="str">
        <f t="shared" si="0"/>
        <v/>
      </c>
      <c r="I15" s="8" t="str">
        <f t="shared" si="1"/>
        <v/>
      </c>
      <c r="J15" s="8"/>
      <c r="K15" s="16"/>
    </row>
    <row r="16" spans="1:11">
      <c r="A16" s="8"/>
      <c r="B16" s="8"/>
      <c r="C16" s="8"/>
      <c r="D16" s="8"/>
      <c r="E16" s="8"/>
      <c r="F16" s="22"/>
      <c r="G16" s="8"/>
      <c r="H16" s="8" t="str">
        <f t="shared" si="0"/>
        <v/>
      </c>
      <c r="I16" s="8" t="str">
        <f t="shared" si="1"/>
        <v/>
      </c>
      <c r="J16" s="8"/>
      <c r="K16" s="16"/>
    </row>
    <row r="17" spans="1:11">
      <c r="A17" s="8"/>
      <c r="B17" s="8"/>
      <c r="C17" s="8"/>
      <c r="D17" s="8"/>
      <c r="E17" s="8"/>
      <c r="F17" s="22"/>
      <c r="G17" s="8"/>
      <c r="H17" s="8" t="str">
        <f t="shared" si="0"/>
        <v/>
      </c>
      <c r="I17" s="8" t="str">
        <f t="shared" si="1"/>
        <v/>
      </c>
      <c r="J17" s="8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24" customHeight="1">
      <c r="A19" s="36" t="s">
        <v>268</v>
      </c>
      <c r="B19" s="36"/>
      <c r="C19" s="36"/>
      <c r="D19" s="36"/>
      <c r="E19" s="36"/>
      <c r="F19" s="36"/>
      <c r="G19" s="36"/>
      <c r="H19" s="36"/>
      <c r="I19" s="36"/>
      <c r="J19" s="36"/>
      <c r="K19" s="16"/>
    </row>
    <row r="20" spans="1:11" ht="15">
      <c r="A20" s="23" t="s">
        <v>269</v>
      </c>
      <c r="B20" s="37" t="s">
        <v>270</v>
      </c>
      <c r="C20" s="37"/>
      <c r="D20" s="37"/>
      <c r="E20" s="37"/>
      <c r="F20" s="23" t="s">
        <v>271</v>
      </c>
      <c r="G20" s="37" t="s">
        <v>272</v>
      </c>
      <c r="H20" s="37"/>
      <c r="I20" s="37"/>
      <c r="J20" s="37"/>
      <c r="K20" s="16"/>
    </row>
    <row r="21" spans="1:11" ht="15">
      <c r="A21" s="23" t="s">
        <v>273</v>
      </c>
      <c r="B21" s="37" t="s">
        <v>274</v>
      </c>
      <c r="C21" s="37"/>
      <c r="D21" s="37"/>
      <c r="E21" s="37"/>
      <c r="F21" s="23" t="s">
        <v>275</v>
      </c>
      <c r="G21" s="37" t="s">
        <v>276</v>
      </c>
      <c r="H21" s="37"/>
      <c r="I21" s="37"/>
      <c r="J21" s="37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7">
    <mergeCell ref="B21:E21"/>
    <mergeCell ref="G21:J21"/>
    <mergeCell ref="A1:J1"/>
    <mergeCell ref="A3:J3"/>
    <mergeCell ref="A19:J19"/>
    <mergeCell ref="B20:E20"/>
    <mergeCell ref="G20:J20"/>
  </mergeCells>
  <phoneticPr fontId="6" type="noConversion"/>
  <dataValidations count="1">
    <dataValidation sqref="B6:B17" xr:uid="{00000000-0002-0000-0600-000000000000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5"/>
  <sheetViews>
    <sheetView tabSelected="1" workbookViewId="0">
      <selection activeCell="C18" sqref="C18"/>
    </sheetView>
  </sheetViews>
  <sheetFormatPr defaultRowHeight="14.25"/>
  <cols>
    <col min="1" max="1" width="34" customWidth="1"/>
    <col min="2" max="2" width="22" customWidth="1"/>
    <col min="3" max="3" width="34" customWidth="1"/>
    <col min="4" max="4" width="10" customWidth="1"/>
    <col min="5" max="5" width="48" customWidth="1"/>
    <col min="6" max="8" width="18" customWidth="1"/>
  </cols>
  <sheetData>
    <row r="1" spans="1:11" ht="33.950000000000003" customHeight="1">
      <c r="A1" s="28" t="s">
        <v>277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4" customHeight="1">
      <c r="A3" s="35" t="s">
        <v>278</v>
      </c>
      <c r="B3" s="35"/>
      <c r="C3" s="35"/>
      <c r="D3" s="29"/>
      <c r="E3" s="29"/>
      <c r="F3" s="29"/>
      <c r="G3" s="29"/>
      <c r="H3" s="29"/>
      <c r="I3" s="16"/>
      <c r="J3" s="16"/>
      <c r="K3" s="16"/>
    </row>
    <row r="4" spans="1:11" ht="15">
      <c r="A4" s="2" t="s">
        <v>279</v>
      </c>
      <c r="B4" s="24"/>
      <c r="C4" s="13" t="s">
        <v>280</v>
      </c>
      <c r="D4" s="16"/>
      <c r="E4" s="16"/>
      <c r="F4" s="16"/>
      <c r="G4" s="16"/>
      <c r="H4" s="16"/>
      <c r="I4" s="16"/>
      <c r="J4" s="16"/>
      <c r="K4" s="16"/>
    </row>
    <row r="5" spans="1:11" ht="15">
      <c r="A5" s="2" t="s">
        <v>281</v>
      </c>
      <c r="B5" s="24"/>
      <c r="C5" s="13" t="s">
        <v>282</v>
      </c>
      <c r="D5" s="16"/>
      <c r="E5" s="16"/>
      <c r="F5" s="16"/>
      <c r="G5" s="16"/>
      <c r="H5" s="16"/>
      <c r="I5" s="16"/>
      <c r="J5" s="16"/>
      <c r="K5" s="16"/>
    </row>
    <row r="6" spans="1:11" ht="15">
      <c r="A6" s="2" t="s">
        <v>283</v>
      </c>
      <c r="B6" s="25"/>
      <c r="C6" s="13" t="s">
        <v>284</v>
      </c>
      <c r="D6" s="16"/>
      <c r="E6" s="16"/>
      <c r="F6" s="16"/>
      <c r="G6" s="16"/>
      <c r="H6" s="16"/>
      <c r="I6" s="16"/>
      <c r="J6" s="16"/>
      <c r="K6" s="16"/>
    </row>
    <row r="7" spans="1:11" ht="15">
      <c r="A7" s="2" t="s">
        <v>285</v>
      </c>
      <c r="B7" s="17"/>
      <c r="C7" s="13" t="s">
        <v>286</v>
      </c>
      <c r="D7" s="16"/>
      <c r="E7" s="16"/>
      <c r="F7" s="16"/>
      <c r="G7" s="16"/>
      <c r="H7" s="16"/>
      <c r="I7" s="16"/>
      <c r="J7" s="16"/>
      <c r="K7" s="16"/>
    </row>
    <row r="8" spans="1:11" ht="15">
      <c r="A8" s="2" t="s">
        <v>287</v>
      </c>
      <c r="B8" s="21"/>
      <c r="C8" s="13" t="s">
        <v>288</v>
      </c>
      <c r="D8" s="16"/>
      <c r="E8" s="16"/>
      <c r="F8" s="16"/>
      <c r="G8" s="16"/>
      <c r="H8" s="16"/>
      <c r="I8" s="16"/>
      <c r="J8" s="16"/>
      <c r="K8" s="16"/>
    </row>
    <row r="9" spans="1:11" ht="15">
      <c r="A9" s="2" t="s">
        <v>289</v>
      </c>
      <c r="B9" s="21"/>
      <c r="C9" s="13" t="s">
        <v>290</v>
      </c>
      <c r="D9" s="16"/>
      <c r="E9" s="16"/>
      <c r="F9" s="16"/>
      <c r="G9" s="16"/>
      <c r="H9" s="16"/>
      <c r="I9" s="16"/>
      <c r="J9" s="16"/>
      <c r="K9" s="16"/>
    </row>
    <row r="10" spans="1:11" ht="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24" customHeight="1">
      <c r="A11" s="35" t="s">
        <v>291</v>
      </c>
      <c r="B11" s="35"/>
      <c r="C11" s="35"/>
      <c r="D11" s="35"/>
      <c r="E11" s="35"/>
      <c r="F11" s="29"/>
      <c r="G11" s="29"/>
      <c r="H11" s="29"/>
      <c r="I11" s="16"/>
      <c r="J11" s="16"/>
      <c r="K11" s="16"/>
    </row>
    <row r="12" spans="1:11" ht="15">
      <c r="A12" s="1" t="s">
        <v>292</v>
      </c>
      <c r="B12" s="5" t="s">
        <v>293</v>
      </c>
      <c r="C12" s="5" t="s">
        <v>294</v>
      </c>
      <c r="D12" s="6" t="s">
        <v>295</v>
      </c>
      <c r="E12" s="6" t="s">
        <v>296</v>
      </c>
      <c r="F12" s="16"/>
      <c r="G12" s="16"/>
      <c r="H12" s="16"/>
      <c r="I12" s="16"/>
      <c r="J12" s="16"/>
      <c r="K12" s="16"/>
    </row>
    <row r="13" spans="1:11">
      <c r="A13" s="8" t="s">
        <v>297</v>
      </c>
      <c r="B13" s="17"/>
      <c r="C13" s="17"/>
      <c r="D13" s="13">
        <f>IF(B13="예",1,0)</f>
        <v>0</v>
      </c>
      <c r="E13" s="13" t="s">
        <v>298</v>
      </c>
      <c r="F13" s="16"/>
      <c r="G13" s="16"/>
      <c r="H13" s="16"/>
      <c r="I13" s="16"/>
      <c r="J13" s="16"/>
      <c r="K13" s="16"/>
    </row>
    <row r="14" spans="1:11" ht="28.5">
      <c r="A14" s="8" t="s">
        <v>299</v>
      </c>
      <c r="B14" s="17"/>
      <c r="C14" s="17"/>
      <c r="D14" s="13">
        <f>IF(B14="예",1,0)</f>
        <v>0</v>
      </c>
      <c r="E14" s="13" t="s">
        <v>300</v>
      </c>
      <c r="F14" s="16"/>
      <c r="G14" s="16"/>
      <c r="H14" s="16"/>
      <c r="I14" s="16"/>
      <c r="J14" s="16"/>
      <c r="K14" s="16"/>
    </row>
    <row r="15" spans="1:11">
      <c r="A15" s="8" t="s">
        <v>301</v>
      </c>
      <c r="B15" s="17"/>
      <c r="C15" s="17"/>
      <c r="D15" s="13">
        <f>IF(B15="예",1,0)</f>
        <v>0</v>
      </c>
      <c r="E15" s="13" t="s">
        <v>302</v>
      </c>
      <c r="F15" s="16"/>
      <c r="G15" s="16"/>
      <c r="H15" s="16"/>
      <c r="I15" s="16"/>
      <c r="J15" s="16"/>
      <c r="K15" s="16"/>
    </row>
    <row r="16" spans="1:11" ht="28.5">
      <c r="A16" s="8" t="s">
        <v>303</v>
      </c>
      <c r="B16" s="17"/>
      <c r="C16" s="17"/>
      <c r="D16" s="13">
        <f>IF(B16="예",1,0)</f>
        <v>0</v>
      </c>
      <c r="E16" s="13" t="s">
        <v>304</v>
      </c>
      <c r="F16" s="16"/>
      <c r="G16" s="16"/>
      <c r="H16" s="16"/>
      <c r="I16" s="16"/>
      <c r="J16" s="16"/>
      <c r="K16" s="16"/>
    </row>
    <row r="17" spans="1:11">
      <c r="A17" s="8" t="s">
        <v>305</v>
      </c>
      <c r="B17" s="16"/>
      <c r="C17" s="16"/>
      <c r="D17" s="13">
        <f>SUM(D13:D16)</f>
        <v>0</v>
      </c>
      <c r="E17" s="16"/>
      <c r="F17" s="16"/>
      <c r="G17" s="16"/>
      <c r="H17" s="16"/>
      <c r="I17" s="16"/>
      <c r="J17" s="16"/>
      <c r="K17" s="16"/>
    </row>
    <row r="18" spans="1:11" ht="28.5">
      <c r="A18" s="8" t="s">
        <v>306</v>
      </c>
      <c r="B18" s="8" t="str">
        <f>IF(D17&gt;=3,"소폭 인상 테스트 가능","가격보다 사진·설명·운영 개선 우선")</f>
        <v>가격보다 사진·설명·운영 개선 우선</v>
      </c>
      <c r="C18" s="8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mergeCells count="3">
    <mergeCell ref="A1:H1"/>
    <mergeCell ref="A3:H3"/>
    <mergeCell ref="A11:H11"/>
  </mergeCells>
  <phoneticPr fontId="6" type="noConversion"/>
  <dataValidations count="1">
    <dataValidation sqref="B13:B16" xr:uid="{00000000-0002-0000-0700-000000000000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0"/>
  <sheetViews>
    <sheetView workbookViewId="0">
      <selection activeCell="B12" sqref="B12"/>
    </sheetView>
  </sheetViews>
  <sheetFormatPr defaultRowHeight="14.25"/>
  <cols>
    <col min="1" max="1" width="24" customWidth="1"/>
    <col min="2" max="2" width="72" customWidth="1"/>
    <col min="3" max="11" width="14" customWidth="1"/>
  </cols>
  <sheetData>
    <row r="1" spans="1:11" ht="33.950000000000003" customHeight="1">
      <c r="A1" s="39" t="s">
        <v>314</v>
      </c>
      <c r="B1" s="28"/>
      <c r="C1" s="28"/>
      <c r="D1" s="28"/>
      <c r="E1" s="28"/>
      <c r="F1" s="28"/>
      <c r="G1" s="28"/>
      <c r="H1" s="28"/>
      <c r="I1" s="7"/>
      <c r="J1" s="7"/>
      <c r="K1" s="7"/>
    </row>
    <row r="2" spans="1:1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36" customHeight="1">
      <c r="A3" s="38" t="s">
        <v>313</v>
      </c>
      <c r="B3" s="34"/>
      <c r="C3" s="34"/>
      <c r="D3" s="34"/>
      <c r="E3" s="34"/>
      <c r="F3" s="34"/>
      <c r="G3" s="34"/>
      <c r="H3" s="34"/>
      <c r="I3" s="16"/>
      <c r="J3" s="16"/>
      <c r="K3" s="16"/>
    </row>
    <row r="4" spans="1:1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15">
      <c r="A5" s="26" t="s">
        <v>307</v>
      </c>
      <c r="B5" s="13" t="str">
        <f>'차별화 캔버스'!B16</f>
        <v>노란색 칸을 입력하면 선택 이유가 완성됩니다.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ht="15">
      <c r="A6" s="26" t="s">
        <v>39</v>
      </c>
      <c r="B6" s="13">
        <f>'차별화 캔버스'!B13</f>
        <v>0</v>
      </c>
      <c r="C6" s="16"/>
      <c r="D6" s="16"/>
      <c r="E6" s="16"/>
      <c r="F6" s="16"/>
      <c r="G6" s="16"/>
      <c r="H6" s="16"/>
      <c r="I6" s="16"/>
      <c r="J6" s="16"/>
      <c r="K6" s="16"/>
    </row>
    <row r="7" spans="1:11" ht="15">
      <c r="A7" s="26" t="s">
        <v>71</v>
      </c>
      <c r="B7" s="13">
        <f>'차별화 캔버스'!B15</f>
        <v>0</v>
      </c>
      <c r="C7" s="16"/>
      <c r="D7" s="16"/>
      <c r="E7" s="16"/>
      <c r="F7" s="16"/>
      <c r="G7" s="16"/>
      <c r="H7" s="16"/>
      <c r="I7" s="16"/>
      <c r="J7" s="16"/>
      <c r="K7" s="16"/>
    </row>
    <row r="8" spans="1:11" ht="15">
      <c r="A8" s="26" t="s">
        <v>308</v>
      </c>
      <c r="B8" s="13" t="str">
        <f>IF('후기 키워드 역설계'!A6="","후기 키워드를 입력하세요",'후기 키워드 역설계'!A6&amp;", "&amp;'후기 키워드 역설계'!A7&amp;", "&amp;'후기 키워드 역설계'!A8)</f>
        <v>넓어요, 조용해요, 깨끗해요</v>
      </c>
      <c r="C8" s="16"/>
      <c r="D8" s="16"/>
      <c r="E8" s="16"/>
      <c r="F8" s="16"/>
      <c r="G8" s="16"/>
      <c r="H8" s="16"/>
      <c r="I8" s="16"/>
      <c r="J8" s="16"/>
      <c r="K8" s="16"/>
    </row>
    <row r="9" spans="1:11" ht="15">
      <c r="A9" s="26" t="s">
        <v>309</v>
      </c>
      <c r="B9" s="13" t="str">
        <f>IF('사진 장면 설계'!A6="","사진 장면 설계 시트를 입력하세요",'사진 장면 설계'!A6&amp;" → "&amp;'사진 장면 설계'!B6)</f>
        <v>넓게 쉴 수 있음 → 거실/식탁/캐리어 펼 공간</v>
      </c>
      <c r="C9" s="16"/>
      <c r="D9" s="16"/>
      <c r="E9" s="16"/>
      <c r="F9" s="16"/>
      <c r="G9" s="16"/>
      <c r="H9" s="16"/>
      <c r="I9" s="16"/>
      <c r="J9" s="16"/>
      <c r="K9" s="16"/>
    </row>
    <row r="10" spans="1:11" ht="15">
      <c r="A10" s="26" t="s">
        <v>310</v>
      </c>
      <c r="B10" s="13" t="str">
        <f>IFERROR(INDEX('차별화 투자 우선순위'!A6:A17,MATCH("1순위",'차별화 투자 우선순위'!I6:I17,0)),"투자 우선순위 시트에서 1순위 항목을 확인하세요")</f>
        <v>침구/매트리스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1" ht="15">
      <c r="A11" s="26" t="s">
        <v>311</v>
      </c>
      <c r="B11" s="13" t="str">
        <f>'가격 인상 체크'!B18</f>
        <v>가격보다 사진·설명·운영 개선 우선</v>
      </c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5">
      <c r="A12" s="40" t="s">
        <v>315</v>
      </c>
      <c r="B12" s="13" t="str">
        <f>"위 선택 이유를 대표 사진 1장, 제목 1줄, 설명 첫 문단에 반복해서 보여주세요."</f>
        <v>위 선택 이유를 대표 사진 1장, 제목 1줄, 설명 첫 문단에 반복해서 보여주세요.</v>
      </c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28.5">
      <c r="A13" s="26" t="s">
        <v>312</v>
      </c>
      <c r="B13" s="13" t="str">
        <f>"차별화가 과한 인테리어 투자나 대면 서비스 부담으로 흐르지 않게, 반복 가능한 접점부터 설계하세요."</f>
        <v>차별화가 과한 인테리어 투자나 대면 서비스 부담으로 흐르지 않게, 반복 가능한 접점부터 설계하세요.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mergeCells count="2">
    <mergeCell ref="A1:H1"/>
    <mergeCell ref="A3:H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사용 가이드</vt:lpstr>
      <vt:lpstr>차별화 캔버스</vt:lpstr>
      <vt:lpstr>후기 키워드 역설계</vt:lpstr>
      <vt:lpstr>동네 로컬 가이드</vt:lpstr>
      <vt:lpstr>메시지 흐름 4종</vt:lpstr>
      <vt:lpstr>사진 장면 설계</vt:lpstr>
      <vt:lpstr>차별화 투자 우선순위</vt:lpstr>
      <vt:lpstr>가격 인상 체크</vt:lpstr>
      <vt:lpstr>최종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박명준</dc:creator>
  <cp:lastModifiedBy>박명준</cp:lastModifiedBy>
  <dcterms:created xsi:type="dcterms:W3CDTF">2026-04-26T09:55:31Z</dcterms:created>
  <dcterms:modified xsi:type="dcterms:W3CDTF">2026-04-26T09:56:26Z</dcterms:modified>
</cp:coreProperties>
</file>